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cisaak\Documents\Breeders\2024 Data templates\2024 Data templates\WRT-QET Templates for Web\WRT-QET Templates for Web 2024\"/>
    </mc:Choice>
  </mc:AlternateContent>
  <xr:revisionPtr revIDLastSave="0" documentId="13_ncr:1_{09EC02BD-1B42-4AB7-A8B5-A48AD93C2986}" xr6:coauthVersionLast="47" xr6:coauthVersionMax="47" xr10:uidLastSave="{00000000-0000-0000-0000-000000000000}"/>
  <bookViews>
    <workbookView xWindow="-108" yWindow="-108" windowWidth="23256" windowHeight="12576" tabRatio="724" firstSheet="3" activeTab="7" xr2:uid="{00000000-000D-0000-FFFF-FFFF00000000}"/>
  </bookViews>
  <sheets>
    <sheet name="Data Entry Checklist " sheetId="61" r:id="rId1"/>
    <sheet name="RW Entry List" sheetId="50" r:id="rId2"/>
    <sheet name="RW Check Selection" sheetId="52" r:id="rId3"/>
    <sheet name="RW Composite Grading" sheetId="58" r:id="rId4"/>
    <sheet name="RW Guidelines" sheetId="57" r:id="rId5"/>
    <sheet name="WRW Quality Profiles" sheetId="45" r:id="rId6"/>
    <sheet name="RW 1st Year Data" sheetId="21" r:id="rId7"/>
    <sheet name="RW 2nd &amp; 3rd Year Data" sheetId="43" r:id="rId8"/>
    <sheet name="Methods" sheetId="60" r:id="rId9"/>
  </sheets>
  <definedNames>
    <definedName name="___INDEX_SHEET___ASAP_Utilities" localSheetId="7">#REF!</definedName>
    <definedName name="___INDEX_SHEET___ASAP_Utilities" localSheetId="2">#REF!</definedName>
    <definedName name="___INDEX_SHEET___ASAP_Utilities" localSheetId="1">#REF!</definedName>
    <definedName name="___INDEX_SHEET___ASAP_Utilities">#REF!</definedName>
    <definedName name="_Regression_Int" localSheetId="4" hidden="1">1</definedName>
    <definedName name="BLOC">#N/A</definedName>
    <definedName name="_xlnm.Database" localSheetId="0">#REF!</definedName>
    <definedName name="_xlnm.Database" localSheetId="7">#REF!</definedName>
    <definedName name="_xlnm.Database" localSheetId="2">#REF!</definedName>
    <definedName name="_xlnm.Database">#REF!</definedName>
    <definedName name="ENTRY">#N/A</definedName>
    <definedName name="NAME">#N/A</definedName>
    <definedName name="PEDIGREE">#N/A</definedName>
    <definedName name="PLOT">#N/A</definedName>
    <definedName name="_xlnm.Print_Area" localSheetId="0">'Data Entry Checklist '!$A$1:$E$45</definedName>
    <definedName name="_xlnm.Print_Area" localSheetId="6">'RW 1st Year Data'!$B$1:$AD$25</definedName>
    <definedName name="_xlnm.Print_Area" localSheetId="7">'RW 2nd &amp; 3rd Year Data'!$B$1:$AD$35</definedName>
    <definedName name="_xlnm.Print_Area" localSheetId="2">'RW Check Selection'!#REF!</definedName>
    <definedName name="_xlnm.Print_Area" localSheetId="1">'RW Entry List'!#REF!</definedName>
    <definedName name="_xlnm.Print_Area" localSheetId="4">'RW Guidelines'!$B$1:$R$52</definedName>
    <definedName name="_xlnm.Print_Area" localSheetId="5">'WRW Quality Profiles'!$A$1:$AQ$66</definedName>
    <definedName name="Print_Area_MI" localSheetId="4">'RW Guidelines'!$B$3:$P$49</definedName>
    <definedName name="_xlnm.Print_Titles" localSheetId="6">'RW 1st Year Data'!$B:$C</definedName>
    <definedName name="_xlnm.Print_Titles" localSheetId="7">'RW 2nd &amp; 3rd Year Data'!$B:$C</definedName>
    <definedName name="_xlnm.Print_Titles" localSheetId="2">'RW Check Selection'!#REF!</definedName>
    <definedName name="SORT_NAME">#N/A</definedName>
    <definedName name="SOURCE">#N/A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21" l="1"/>
  <c r="R9" i="21"/>
  <c r="Q9" i="21"/>
  <c r="L9" i="21"/>
  <c r="K9" i="21"/>
  <c r="AA9" i="21" l="1"/>
  <c r="AA11" i="21" s="1"/>
  <c r="Z9" i="21"/>
  <c r="X9" i="21"/>
  <c r="W9" i="21"/>
  <c r="V9" i="21"/>
  <c r="U9" i="21"/>
  <c r="T9" i="21"/>
  <c r="S9" i="21"/>
  <c r="P9" i="21"/>
  <c r="O9" i="21"/>
  <c r="N9" i="21"/>
  <c r="M9" i="21"/>
  <c r="J9" i="21"/>
  <c r="I9" i="21"/>
  <c r="H9" i="21"/>
  <c r="AD9" i="21"/>
  <c r="AC9" i="21"/>
  <c r="AC13" i="21" s="1"/>
  <c r="AB9" i="21"/>
  <c r="AD14" i="21" l="1"/>
  <c r="AC14" i="21"/>
  <c r="AB14" i="21"/>
  <c r="AA14" i="21"/>
  <c r="AA12" i="21" l="1"/>
  <c r="AA13" i="21"/>
  <c r="AB11" i="21"/>
  <c r="AB12" i="21"/>
  <c r="AB13" i="21"/>
  <c r="AD13" i="21"/>
  <c r="T11" i="21"/>
  <c r="Z14" i="21" l="1"/>
  <c r="Z13" i="21"/>
  <c r="Z12" i="21"/>
  <c r="Z11" i="21"/>
  <c r="U13" i="21" l="1"/>
  <c r="U14" i="21" l="1"/>
  <c r="AQ19" i="45" l="1"/>
  <c r="AP19" i="45"/>
  <c r="AO19" i="45"/>
  <c r="AN19" i="45"/>
  <c r="AM19" i="45"/>
  <c r="AL19" i="45"/>
  <c r="AK19" i="45"/>
  <c r="AJ19" i="45"/>
  <c r="AI19" i="45"/>
  <c r="AH19" i="45"/>
  <c r="AG19" i="45"/>
  <c r="AF19" i="45"/>
  <c r="AE19" i="45"/>
  <c r="AD19" i="45"/>
  <c r="AC19" i="45"/>
  <c r="AB19" i="45"/>
  <c r="AA19" i="45"/>
  <c r="Z19" i="45"/>
  <c r="Y19" i="45"/>
  <c r="X19" i="45"/>
  <c r="W19" i="45"/>
  <c r="V19" i="45"/>
  <c r="U19" i="45"/>
  <c r="T19" i="45"/>
  <c r="S19" i="45"/>
  <c r="R19" i="45"/>
  <c r="Q19" i="45"/>
  <c r="P19" i="45"/>
  <c r="O19" i="45"/>
  <c r="N19" i="45"/>
  <c r="M19" i="45"/>
  <c r="L19" i="45"/>
  <c r="K19" i="45"/>
  <c r="J19" i="45"/>
  <c r="I19" i="45"/>
  <c r="H19" i="45"/>
  <c r="G19" i="45"/>
  <c r="F19" i="45"/>
  <c r="E19" i="45"/>
  <c r="D19" i="45"/>
  <c r="C19" i="45"/>
  <c r="B19" i="45"/>
  <c r="AQ52" i="45"/>
  <c r="AP52" i="45"/>
  <c r="AO52" i="45"/>
  <c r="AN52" i="45"/>
  <c r="AM52" i="45"/>
  <c r="AL52" i="45"/>
  <c r="AK52" i="45"/>
  <c r="AJ52" i="45"/>
  <c r="AI52" i="45"/>
  <c r="AH52" i="45"/>
  <c r="AG52" i="45"/>
  <c r="AF52" i="45"/>
  <c r="AE52" i="45"/>
  <c r="AD52" i="45"/>
  <c r="AC52" i="45"/>
  <c r="AB52" i="45"/>
  <c r="AA52" i="45"/>
  <c r="Z52" i="45"/>
  <c r="Y52" i="45"/>
  <c r="X52" i="45"/>
  <c r="W52" i="45"/>
  <c r="V52" i="45"/>
  <c r="U52" i="45"/>
  <c r="T52" i="45"/>
  <c r="S52" i="45"/>
  <c r="R52" i="45"/>
  <c r="Q52" i="45"/>
  <c r="P52" i="45"/>
  <c r="O52" i="45"/>
  <c r="N52" i="45"/>
  <c r="M52" i="45"/>
  <c r="L52" i="45"/>
  <c r="K52" i="45"/>
  <c r="J52" i="45"/>
  <c r="I52" i="45"/>
  <c r="H52" i="45"/>
  <c r="G52" i="45"/>
  <c r="F52" i="45"/>
  <c r="E52" i="45"/>
  <c r="D52" i="45"/>
  <c r="C52" i="45"/>
  <c r="B52" i="45"/>
  <c r="AQ6" i="45"/>
  <c r="AP6" i="45"/>
  <c r="AO6" i="45"/>
  <c r="AN6" i="45"/>
  <c r="AM6" i="45"/>
  <c r="AL6" i="45"/>
  <c r="AK6" i="45"/>
  <c r="AJ6" i="45"/>
  <c r="AI6" i="45"/>
  <c r="AH6" i="45"/>
  <c r="AG6" i="45"/>
  <c r="AF6" i="45"/>
  <c r="AE6" i="45"/>
  <c r="AD6" i="45"/>
  <c r="AC6" i="45"/>
  <c r="AB6" i="45"/>
  <c r="AA6" i="45"/>
  <c r="Z6" i="45"/>
  <c r="Y6" i="45"/>
  <c r="X6" i="45"/>
  <c r="W6" i="45"/>
  <c r="V6" i="45"/>
  <c r="U6" i="45"/>
  <c r="T6" i="45"/>
  <c r="S6" i="45"/>
  <c r="R6" i="45"/>
  <c r="Q6" i="45"/>
  <c r="P6" i="45"/>
  <c r="O6" i="45"/>
  <c r="N6" i="45"/>
  <c r="M6" i="45"/>
  <c r="L6" i="45"/>
  <c r="K6" i="45"/>
  <c r="J6" i="45"/>
  <c r="I6" i="45"/>
  <c r="H6" i="45"/>
  <c r="G6" i="45"/>
  <c r="F6" i="45"/>
  <c r="E6" i="45"/>
  <c r="D6" i="45"/>
  <c r="C6" i="45"/>
  <c r="B6" i="45"/>
  <c r="P13" i="21" l="1"/>
  <c r="U11" i="21" l="1"/>
  <c r="U12" i="21"/>
  <c r="I11" i="21" l="1"/>
  <c r="I12" i="21"/>
  <c r="K11" i="21"/>
  <c r="H11" i="21" l="1"/>
  <c r="O11" i="21"/>
  <c r="Y11" i="21"/>
  <c r="Y12" i="21"/>
  <c r="H13" i="21"/>
  <c r="K13" i="21"/>
  <c r="O14" i="21"/>
  <c r="O12" i="21"/>
  <c r="H14" i="21"/>
  <c r="H12" i="21"/>
  <c r="Y14" i="21"/>
  <c r="I14" i="21"/>
  <c r="I13" i="21"/>
  <c r="K14" i="21"/>
  <c r="K12" i="21"/>
  <c r="O13" i="21"/>
  <c r="Y13" i="21"/>
  <c r="V14" i="21" l="1"/>
  <c r="V12" i="21"/>
  <c r="V11" i="21"/>
  <c r="V13" i="21"/>
  <c r="N14" i="21"/>
  <c r="N12" i="21"/>
  <c r="N11" i="21"/>
  <c r="N13" i="21"/>
  <c r="M14" i="21"/>
  <c r="M13" i="21"/>
  <c r="M11" i="21"/>
  <c r="M12" i="21"/>
  <c r="L13" i="21"/>
  <c r="L14" i="21"/>
  <c r="L11" i="21"/>
  <c r="L12" i="21"/>
  <c r="P14" i="21"/>
  <c r="P12" i="21"/>
  <c r="P11" i="21"/>
  <c r="J13" i="21" l="1"/>
  <c r="T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Carly Isaak</author>
    <author>Brigitte Dupuis *</author>
  </authors>
  <commentList>
    <comment ref="M1" authorId="0" shapeId="0" xr:uid="{00000000-0006-0000-0600-000001000000}">
      <text>
        <r>
          <rPr>
            <b/>
            <sz val="10"/>
            <color indexed="81"/>
            <rFont val="Tahoma"/>
            <family val="2"/>
          </rPr>
          <t>Primary parameters changed to clean wht flour yield and flour ash for 2023 meeting. See 2022 meeting minutes.</t>
        </r>
      </text>
    </comment>
    <comment ref="T5" authorId="1" shapeId="0" xr:uid="{00000000-0006-0000-0600-000002000000}">
      <text>
        <r>
          <rPr>
            <sz val="9"/>
            <color indexed="81"/>
            <rFont val="Tahoma"/>
            <family val="2"/>
          </rPr>
          <t>50BU &gt; W583</t>
        </r>
      </text>
    </comment>
    <comment ref="T8" authorId="1" shapeId="0" xr:uid="{00000000-0006-0000-0600-000003000000}">
      <text>
        <r>
          <rPr>
            <b/>
            <sz val="9"/>
            <color indexed="81"/>
            <rFont val="Tahoma"/>
            <family val="2"/>
          </rPr>
          <t xml:space="preserve">Below the lowest check
</t>
        </r>
        <r>
          <rPr>
            <sz val="9"/>
            <color indexed="81"/>
            <rFont val="Tahoma"/>
            <family val="2"/>
          </rPr>
          <t xml:space="preserve">
</t>
        </r>
      </text>
    </comment>
    <comment ref="P9" authorId="0" shapeId="0" xr:uid="{00000000-0006-0000-0600-000004000000}">
      <text>
        <r>
          <rPr>
            <b/>
            <sz val="10"/>
            <color indexed="81"/>
            <rFont val="Tahoma"/>
            <family val="2"/>
          </rPr>
          <t xml:space="preserve">Guidelines revised for 2023 meeting. See 2022 meeting minutes. </t>
        </r>
      </text>
    </comment>
    <comment ref="AB9" authorId="0" shapeId="0" xr:uid="{00000000-0006-0000-0600-000005000000}">
      <text>
        <r>
          <rPr>
            <b/>
            <sz val="10"/>
            <color indexed="81"/>
            <rFont val="Tahoma"/>
            <family val="2"/>
          </rPr>
          <t xml:space="preserve">Guidelines implemented for 2023 meeting. See 2022 minutes. </t>
        </r>
      </text>
    </comment>
    <comment ref="AC9" authorId="0" shapeId="0" xr:uid="{00000000-0006-0000-0600-000006000000}">
      <text>
        <r>
          <rPr>
            <b/>
            <sz val="10"/>
            <color indexed="81"/>
            <rFont val="Tahoma"/>
            <family val="2"/>
          </rPr>
          <t>Guidelines implemented for 2023 meeting. See 2022 minutes.</t>
        </r>
        <r>
          <rPr>
            <b/>
            <sz val="9"/>
            <color indexed="81"/>
            <rFont val="Tahoma"/>
            <family val="2"/>
          </rPr>
          <t xml:space="preserve"> </t>
        </r>
      </text>
    </comment>
    <comment ref="AD9" authorId="0" shapeId="0" xr:uid="{00000000-0006-0000-0600-000007000000}">
      <text>
        <r>
          <rPr>
            <b/>
            <sz val="10"/>
            <color indexed="81"/>
            <rFont val="Tahoma"/>
            <family val="2"/>
          </rPr>
          <t xml:space="preserve">Guidelines implemented for 2023 meeting. See 2022 minutes. </t>
        </r>
      </text>
    </comment>
    <comment ref="V20" authorId="0" shapeId="0" xr:uid="{00000000-0006-0000-0600-000008000000}">
      <text>
        <r>
          <rPr>
            <b/>
            <sz val="10"/>
            <color indexed="81"/>
            <rFont val="Tahoma"/>
            <family val="2"/>
          </rPr>
          <t>No bake tests required for first year lines</t>
        </r>
      </text>
    </comment>
  </commentList>
</comments>
</file>

<file path=xl/sharedStrings.xml><?xml version="1.0" encoding="utf-8"?>
<sst xmlns="http://schemas.openxmlformats.org/spreadsheetml/2006/main" count="619" uniqueCount="275">
  <si>
    <t>FN</t>
  </si>
  <si>
    <t>Mean of Checks</t>
  </si>
  <si>
    <t>Poor</t>
  </si>
  <si>
    <t>Flour Pro</t>
  </si>
  <si>
    <t>Pro Loss</t>
  </si>
  <si>
    <t>Amyl Peak</t>
  </si>
  <si>
    <t>Flour Ash</t>
  </si>
  <si>
    <t>Wheat Pro</t>
  </si>
  <si>
    <t>Starch Dmg</t>
  </si>
  <si>
    <t>Farino Abs</t>
  </si>
  <si>
    <t>Farino DDT</t>
  </si>
  <si>
    <t xml:space="preserve"> Farino Stab</t>
  </si>
  <si>
    <t>Excellent</t>
  </si>
  <si>
    <t>Variety</t>
  </si>
  <si>
    <t>Yr in Test</t>
  </si>
  <si>
    <t>Clean Wht Flr Yld</t>
  </si>
  <si>
    <t>Radiant</t>
  </si>
  <si>
    <t>1st</t>
  </si>
  <si>
    <t>Vote</t>
  </si>
  <si>
    <t>Wheat and Flour Characteristics</t>
  </si>
  <si>
    <t>Milling Performance</t>
  </si>
  <si>
    <t>Dough Properties</t>
  </si>
  <si>
    <t>Baking Quality</t>
  </si>
  <si>
    <t>A</t>
  </si>
  <si>
    <t>EXT Area</t>
  </si>
  <si>
    <t>EXT Rmax</t>
  </si>
  <si>
    <t>EXT Length</t>
  </si>
  <si>
    <t>RATING RELATIVE TO MEAN OF CHECKS</t>
  </si>
  <si>
    <t>-</t>
  </si>
  <si>
    <t>Moats</t>
  </si>
  <si>
    <t>Flourish</t>
  </si>
  <si>
    <t>CDC Buteo</t>
  </si>
  <si>
    <t>CDC Osprey</t>
  </si>
  <si>
    <t>AC Bellatrix</t>
  </si>
  <si>
    <t>General Guidelines for Assessment of Variety Registration Trial Entries Relative to Check Varieties</t>
  </si>
  <si>
    <t>Difference in Respective Units from Checks</t>
  </si>
  <si>
    <t>Hard Red Winter Wheat</t>
  </si>
  <si>
    <t>QUALITY FACTOR</t>
  </si>
  <si>
    <t>EXCELLENT</t>
  </si>
  <si>
    <t>IMPROVEMENT</t>
  </si>
  <si>
    <t>Satisfactory</t>
  </si>
  <si>
    <t>FLAG</t>
  </si>
  <si>
    <t>POOR</t>
  </si>
  <si>
    <t>+</t>
  </si>
  <si>
    <t>1.0</t>
  </si>
  <si>
    <t>0.9</t>
  </si>
  <si>
    <t>0.3</t>
  </si>
  <si>
    <t>-0.3</t>
  </si>
  <si>
    <t>-0.4</t>
  </si>
  <si>
    <t>-0.9</t>
  </si>
  <si>
    <t>-1.0</t>
  </si>
  <si>
    <t>≥ 0.4</t>
  </si>
  <si>
    <t>80</t>
  </si>
  <si>
    <t>40</t>
  </si>
  <si>
    <t>-40</t>
  </si>
  <si>
    <t>-80</t>
  </si>
  <si>
    <t>250</t>
  </si>
  <si>
    <t>150</t>
  </si>
  <si>
    <t>-150</t>
  </si>
  <si>
    <t>-250</t>
  </si>
  <si>
    <t>Flr Yld</t>
  </si>
  <si>
    <t>1.7</t>
  </si>
  <si>
    <t>1.6</t>
  </si>
  <si>
    <t>0.8</t>
  </si>
  <si>
    <t>0.7</t>
  </si>
  <si>
    <t>-0.7</t>
  </si>
  <si>
    <t>-0.8</t>
  </si>
  <si>
    <t>-1.6</t>
  </si>
  <si>
    <t>-1.7</t>
  </si>
  <si>
    <t>*</t>
  </si>
  <si>
    <t>-0.06</t>
  </si>
  <si>
    <t>-0.05</t>
  </si>
  <si>
    <t>-0.03</t>
  </si>
  <si>
    <t>-0.02</t>
  </si>
  <si>
    <t>0.04</t>
  </si>
  <si>
    <t>0.06</t>
  </si>
  <si>
    <t>-1.4</t>
  </si>
  <si>
    <t>3</t>
  </si>
  <si>
    <t>2</t>
  </si>
  <si>
    <t>1</t>
  </si>
  <si>
    <t>-1</t>
  </si>
  <si>
    <t>-2</t>
  </si>
  <si>
    <t>-3</t>
  </si>
  <si>
    <t>-4</t>
  </si>
  <si>
    <t>Abbreviations</t>
  </si>
  <si>
    <t>Wheat protein</t>
  </si>
  <si>
    <t>Flour protein</t>
  </si>
  <si>
    <t>Protein Loss</t>
  </si>
  <si>
    <t>Falling number</t>
  </si>
  <si>
    <t>Amylograph peak viscosity</t>
  </si>
  <si>
    <t>Flour yield</t>
  </si>
  <si>
    <t>Farinograph absorption</t>
  </si>
  <si>
    <r>
      <t xml:space="preserve">GUIDELINES (Values </t>
    </r>
    <r>
      <rPr>
        <b/>
        <sz val="16"/>
        <rFont val="Calibri"/>
        <family val="2"/>
      </rPr>
      <t>≥ or ≤</t>
    </r>
    <r>
      <rPr>
        <b/>
        <sz val="10.4"/>
        <rFont val="Calibri"/>
        <family val="2"/>
      </rPr>
      <t>)</t>
    </r>
  </si>
  <si>
    <t>Improvement</t>
  </si>
  <si>
    <t>Flag</t>
  </si>
  <si>
    <t>Grade (and degrading factors)</t>
  </si>
  <si>
    <t>New Line &amp; Checks</t>
  </si>
  <si>
    <t xml:space="preserve">Wheat </t>
  </si>
  <si>
    <t>Milling</t>
  </si>
  <si>
    <t>Farinograph</t>
  </si>
  <si>
    <t>Baking (Remix-to-Peak)</t>
  </si>
  <si>
    <t>Extensograph</t>
  </si>
  <si>
    <t>Wheat protein, %</t>
  </si>
  <si>
    <t>Falling Number, s</t>
  </si>
  <si>
    <t>Flour Yield, %</t>
  </si>
  <si>
    <t>Flour Ash, %</t>
  </si>
  <si>
    <t>Starch Damage, %</t>
  </si>
  <si>
    <t>Water absorption, %</t>
  </si>
  <si>
    <t xml:space="preserve"> Development Time, min</t>
  </si>
  <si>
    <t>Stability, min</t>
  </si>
  <si>
    <t>Mixing Time, min</t>
  </si>
  <si>
    <t>Mixing Energy, WHR/KG</t>
  </si>
  <si>
    <t>Loaf Volume, cc</t>
  </si>
  <si>
    <r>
      <t>Area, cm</t>
    </r>
    <r>
      <rPr>
        <b/>
        <vertAlign val="superscript"/>
        <sz val="10"/>
        <color theme="1"/>
        <rFont val="Calibri"/>
        <family val="2"/>
        <scheme val="minor"/>
      </rPr>
      <t>2</t>
    </r>
  </si>
  <si>
    <t>Max. Resistance, BU</t>
  </si>
  <si>
    <t>Extensibility, cm</t>
  </si>
  <si>
    <t>2000*</t>
  </si>
  <si>
    <t>nd</t>
  </si>
  <si>
    <t>Mean of CKs</t>
  </si>
  <si>
    <t>CDC Clair</t>
  </si>
  <si>
    <t>*CSP data</t>
  </si>
  <si>
    <t xml:space="preserve">AAC Elevate  </t>
  </si>
  <si>
    <t xml:space="preserve">CDC Buteo  </t>
  </si>
  <si>
    <t>CDC Harrier</t>
  </si>
  <si>
    <t xml:space="preserve">Moats  </t>
  </si>
  <si>
    <t>AAC Elevate</t>
  </si>
  <si>
    <t>L*</t>
  </si>
  <si>
    <t>b*</t>
  </si>
  <si>
    <t>2h</t>
  </si>
  <si>
    <t>Water dough colour</t>
  </si>
  <si>
    <t>LNT Absorption</t>
  </si>
  <si>
    <t>LNT LV</t>
  </si>
  <si>
    <t>LNT LTR</t>
  </si>
  <si>
    <t>LNT</t>
  </si>
  <si>
    <t>Lean No Time</t>
  </si>
  <si>
    <t>LNT loaf volume</t>
  </si>
  <si>
    <t>LNT loaf top ratio</t>
  </si>
  <si>
    <t>Extensograph Rmax</t>
  </si>
  <si>
    <t>-100</t>
  </si>
  <si>
    <t>Extensograph Length</t>
  </si>
  <si>
    <t>4.0</t>
  </si>
  <si>
    <t>2.0</t>
  </si>
  <si>
    <t>1.9</t>
  </si>
  <si>
    <t>-1.9</t>
  </si>
  <si>
    <t>-2.0</t>
  </si>
  <si>
    <t>-3.9</t>
  </si>
  <si>
    <t>-4.0</t>
  </si>
  <si>
    <t>3.9</t>
  </si>
  <si>
    <t>100</t>
  </si>
  <si>
    <t>50</t>
  </si>
  <si>
    <t>-50</t>
  </si>
  <si>
    <t>0.09</t>
  </si>
  <si>
    <t>0.05</t>
  </si>
  <si>
    <t>-0.10</t>
  </si>
  <si>
    <t>-0.14</t>
  </si>
  <si>
    <t>-0.15</t>
  </si>
  <si>
    <t>RELATIVE TO</t>
  </si>
  <si>
    <t>MEAN OF CHECKS</t>
  </si>
  <si>
    <t>&lt; LOWEST CHECK</t>
  </si>
  <si>
    <t>-30</t>
  </si>
  <si>
    <t>Emerson</t>
  </si>
  <si>
    <t>2nd</t>
  </si>
  <si>
    <t>Lean No Time (LNT) Method</t>
  </si>
  <si>
    <t>Abs</t>
  </si>
  <si>
    <t>Pk Time</t>
  </si>
  <si>
    <t>WHR/KG</t>
  </si>
  <si>
    <t>LV</t>
  </si>
  <si>
    <t>LTR</t>
  </si>
  <si>
    <t>W601</t>
  </si>
  <si>
    <t>-0.6</t>
  </si>
  <si>
    <t>0.6</t>
  </si>
  <si>
    <t>0.2</t>
  </si>
  <si>
    <t>0.08</t>
  </si>
  <si>
    <t>-1.3</t>
  </si>
  <si>
    <t xml:space="preserve"> +50 </t>
  </si>
  <si>
    <r>
      <t xml:space="preserve">GUIDELINES ADJUSTED TO MEAN OF CHECKS  or </t>
    </r>
    <r>
      <rPr>
        <b/>
        <sz val="16"/>
        <color theme="4" tint="-0.249977111117893"/>
        <rFont val="Arial"/>
        <family val="2"/>
      </rPr>
      <t>TO THE LOWEST CHECK OR EMERSON (cells highlighted in blue)</t>
    </r>
  </si>
  <si>
    <t>W583</t>
  </si>
  <si>
    <t>Baking (Lean-no-time)</t>
  </si>
  <si>
    <t>Emerson*</t>
  </si>
  <si>
    <t>*Not included in check means in 2017</t>
  </si>
  <si>
    <t>Dough Sheet Colour</t>
  </si>
  <si>
    <t>Primary Factors</t>
  </si>
  <si>
    <t>Extensograph length</t>
  </si>
  <si>
    <t>24h</t>
  </si>
  <si>
    <t>L* (2h)</t>
  </si>
  <si>
    <t>Baking (Lean no time)</t>
  </si>
  <si>
    <t>Amylograph Peak, BU</t>
  </si>
  <si>
    <t>Flour Yield (clean wheat basis), %</t>
  </si>
  <si>
    <t>W583 (not included in check means)</t>
  </si>
  <si>
    <t xml:space="preserve">2nd </t>
  </si>
  <si>
    <t>3rd</t>
  </si>
  <si>
    <t>Data Entry Checklist</t>
  </si>
  <si>
    <t>Set up the trial spreadsheet</t>
  </si>
  <si>
    <t>o</t>
  </si>
  <si>
    <r>
      <t>1. Recommended to save a copy of the trial sreadsheet template with "</t>
    </r>
    <r>
      <rPr>
        <i/>
        <sz val="12"/>
        <rFont val="Arial"/>
        <family val="2"/>
      </rPr>
      <t xml:space="preserve">Trial Year &amp; Name - Working Copy". </t>
    </r>
    <r>
      <rPr>
        <sz val="12"/>
        <rFont val="Arial"/>
        <family val="2"/>
      </rPr>
      <t>When data is complete and verified, save a new copy with the suffix F</t>
    </r>
    <r>
      <rPr>
        <sz val="12"/>
        <color theme="1"/>
        <rFont val="Arial"/>
        <family val="2"/>
      </rPr>
      <t>INAL (see section F).</t>
    </r>
  </si>
  <si>
    <t>2. Copy the pedigree or entry list into the "Entry List" sheet</t>
  </si>
  <si>
    <t>3. Copy the Check Selection sheet from trial coordinator into "Check Selection" sheet</t>
  </si>
  <si>
    <t>4. Copy the Grading results into the "Composite Grading" sheet</t>
  </si>
  <si>
    <t>5. List methods used in final tab "Methods". Reference to official methods or CGC website are acceptable.</t>
  </si>
  <si>
    <t>B</t>
  </si>
  <si>
    <t xml:space="preserve">Enter current year data </t>
  </si>
  <si>
    <r>
      <t xml:space="preserve">1. Transfer </t>
    </r>
    <r>
      <rPr>
        <b/>
        <sz val="12"/>
        <rFont val="Arial"/>
        <family val="2"/>
      </rPr>
      <t>ALL</t>
    </r>
    <r>
      <rPr>
        <sz val="12"/>
        <rFont val="Arial"/>
        <family val="2"/>
      </rPr>
      <t xml:space="preserve"> quality data into the "1st year data" spreadsheet</t>
    </r>
  </si>
  <si>
    <t>Verify data is entered in the correct column (test header) and correct row (data must match the correct sample ID)</t>
  </si>
  <si>
    <t xml:space="preserve">                          Ensure the decimal places reported are consistent throughout the spreadsheet for each quality parameter</t>
  </si>
  <si>
    <t>2.  Verify that formulas are being calculated automatically. Some versions of excel default to manual "Calculate"</t>
  </si>
  <si>
    <t xml:space="preserve">3.  Highlight cells light blue [60%] for parameters where quality parameters are not based on check means. Example, Extensograph Rmax in bread wheat trials, highlight the highest and lowest check. </t>
  </si>
  <si>
    <r>
      <t xml:space="preserve">4. Highlight all values determined by guidelines to be </t>
    </r>
    <r>
      <rPr>
        <b/>
        <sz val="12"/>
        <color rgb="FFFF0000"/>
        <rFont val="Arial"/>
        <family val="2"/>
      </rPr>
      <t>poor,</t>
    </r>
    <r>
      <rPr>
        <b/>
        <sz val="12"/>
        <rFont val="Arial"/>
        <family val="2"/>
      </rPr>
      <t xml:space="preserve"> </t>
    </r>
    <r>
      <rPr>
        <b/>
        <sz val="12"/>
        <color rgb="FFFFC000"/>
        <rFont val="Arial"/>
        <family val="2"/>
      </rPr>
      <t>flag,</t>
    </r>
    <r>
      <rPr>
        <b/>
        <sz val="12"/>
        <rFont val="Arial"/>
        <family val="2"/>
      </rPr>
      <t xml:space="preserve"> </t>
    </r>
    <r>
      <rPr>
        <b/>
        <sz val="12"/>
        <color rgb="FF3333FF"/>
        <rFont val="Arial"/>
        <family val="2"/>
      </rPr>
      <t>improvement</t>
    </r>
    <r>
      <rPr>
        <b/>
        <sz val="12"/>
        <rFont val="Arial"/>
        <family val="2"/>
      </rPr>
      <t xml:space="preserve"> or </t>
    </r>
    <r>
      <rPr>
        <b/>
        <sz val="12"/>
        <color rgb="FF00B050"/>
        <rFont val="Arial"/>
        <family val="2"/>
      </rPr>
      <t>excellent</t>
    </r>
  </si>
  <si>
    <t>Verify the coloured highlights have been applied correctly</t>
  </si>
  <si>
    <r>
      <t xml:space="preserve">5. For first and second year lines that do not pass "the tool", </t>
    </r>
    <r>
      <rPr>
        <sz val="12"/>
        <color rgb="FFFF0000"/>
        <rFont val="Arial"/>
        <family val="2"/>
      </rPr>
      <t>format text red for corresponding line ID</t>
    </r>
  </si>
  <si>
    <t>Verify that the first and second year lines that do not pass the tool have been correctly identified</t>
  </si>
  <si>
    <t>C</t>
  </si>
  <si>
    <t>Prepare 2nd &amp; 3rd year line sheet</t>
  </si>
  <si>
    <r>
      <t xml:space="preserve">1.  Before copying  check and 2nd/3rd year line data to "2nd &amp; 3rd year data" sheet, verify the order of test headings between 1st and </t>
    </r>
    <r>
      <rPr>
        <sz val="12"/>
        <rFont val="Arial"/>
        <family val="2"/>
      </rPr>
      <t xml:space="preserve">2nd </t>
    </r>
    <r>
      <rPr>
        <sz val="12"/>
        <color theme="1"/>
        <rFont val="Arial"/>
        <family val="2"/>
      </rPr>
      <t>year data and ensure rows headers are identical between spreadsheets</t>
    </r>
  </si>
  <si>
    <t>2. Copy current year check sample data into "2nd &amp; 3rd year data" sheet. Means should be pasted as values.</t>
  </si>
  <si>
    <t>3. Copy previous years check sample data into "2nd &amp; 3rd year data" sheet</t>
  </si>
  <si>
    <t>4. Move current second and third year line data to the "2nd &amp; 3rd year data" sheet</t>
  </si>
  <si>
    <t>Verify highlighted cells remain correctly highlighted</t>
  </si>
  <si>
    <t>5. Copy previous year data for each line in the rows below the same line. Confirm highlighted cells remain correctly highlighted. Note that the coloured highlights are based on that crop year's check samples and quality guidelines.</t>
  </si>
  <si>
    <t>Confirm highlighted cells remain correctly highlighted. Note that the coloured highlights are based on that crop year's check samples and quality guidelines.</t>
  </si>
  <si>
    <t>7. Verify all data in 2nd &amp; 3rd Year Data sheet</t>
  </si>
  <si>
    <t>D</t>
  </si>
  <si>
    <t>Adjust/check formatting</t>
  </si>
  <si>
    <r>
      <rPr>
        <sz val="12"/>
        <rFont val="Arial"/>
        <family val="2"/>
      </rPr>
      <t xml:space="preserve">1.  Check that </t>
    </r>
    <r>
      <rPr>
        <i/>
        <sz val="12"/>
        <rFont val="Arial"/>
        <family val="2"/>
      </rPr>
      <t xml:space="preserve">Grade and Major Degrading Factors </t>
    </r>
    <r>
      <rPr>
        <sz val="12"/>
        <rFont val="Arial"/>
        <family val="2"/>
      </rPr>
      <t>has been entered correctly</t>
    </r>
  </si>
  <si>
    <t>For grades lower than No.1, edit Grades to include Major degrading factors as abbreviations (w/ % after each, if reported)</t>
  </si>
  <si>
    <t>e.g. Fusarium damage, sawfly midge, sprouted kernels, enter as:   FUS0.35,MDG0.2,ERG0.012</t>
  </si>
  <si>
    <t>2.  Highlight the checks rows in light grey [15%] to distinguish them from the experimental lines</t>
  </si>
  <si>
    <t>3.   Highlight the rows for any experimental checks in dark grey [50%] and white text to distinguish them from the current checks</t>
  </si>
  <si>
    <t>4. Center data in cells, format text size and borders for clear viewing</t>
  </si>
  <si>
    <t>5. Voting cells are formatted as "number" with no decimal places</t>
  </si>
  <si>
    <t>E</t>
  </si>
  <si>
    <t>Final Data Review</t>
  </si>
  <si>
    <t xml:space="preserve">1.  Complete a final verification of all data against the quality guidelines. </t>
  </si>
  <si>
    <t>F</t>
  </si>
  <si>
    <t>Convert files to a final version for submission to the variety registration committee</t>
  </si>
  <si>
    <r>
      <rPr>
        <sz val="12"/>
        <rFont val="Arial"/>
        <family val="2"/>
      </rPr>
      <t xml:space="preserve">1. </t>
    </r>
    <r>
      <rPr>
        <u/>
        <sz val="12"/>
        <rFont val="Arial"/>
        <family val="2"/>
      </rPr>
      <t xml:space="preserve"> </t>
    </r>
    <r>
      <rPr>
        <i/>
        <u/>
        <sz val="12"/>
        <rFont val="Arial"/>
        <family val="2"/>
      </rPr>
      <t>Save as</t>
    </r>
    <r>
      <rPr>
        <sz val="12"/>
        <rFont val="Arial"/>
        <family val="2"/>
      </rPr>
      <t xml:space="preserve"> a final version (include "final" as suffix)</t>
    </r>
  </si>
  <si>
    <r>
      <t xml:space="preserve">2. From this final version, remove all extraneous data including the data entry checklist and macro tab - </t>
    </r>
    <r>
      <rPr>
        <i/>
        <sz val="12"/>
        <rFont val="Arial"/>
        <family val="2"/>
      </rPr>
      <t>this data will remain in the working copies only</t>
    </r>
  </si>
  <si>
    <r>
      <t>3.  Copy all cells with formulas, then PasteSpecial (Number values and formats) over the same cells.</t>
    </r>
    <r>
      <rPr>
        <i/>
        <sz val="12"/>
        <rFont val="Arial"/>
        <family val="2"/>
      </rPr>
      <t xml:space="preserve"> This will eliminate any formulas in final tables circulated externally</t>
    </r>
  </si>
  <si>
    <t>4. Send sheets to committee secretary for web posting</t>
  </si>
  <si>
    <r>
      <t xml:space="preserve">Tool: &lt; 2 </t>
    </r>
    <r>
      <rPr>
        <sz val="10"/>
        <color rgb="FFFFC000"/>
        <rFont val="Arial"/>
        <family val="2"/>
      </rPr>
      <t>flags</t>
    </r>
    <r>
      <rPr>
        <sz val="10"/>
        <rFont val="Arial"/>
        <family val="2"/>
      </rPr>
      <t xml:space="preserve"> on primary factors = pass, </t>
    </r>
    <r>
      <rPr>
        <sz val="10"/>
        <rFont val="Calibri"/>
        <family val="2"/>
      </rPr>
      <t>≥</t>
    </r>
    <r>
      <rPr>
        <sz val="10"/>
        <rFont val="Arial"/>
        <family val="2"/>
      </rPr>
      <t xml:space="preserve"> 2</t>
    </r>
    <r>
      <rPr>
        <sz val="10"/>
        <color rgb="FFFFC000"/>
        <rFont val="Arial"/>
        <family val="2"/>
      </rPr>
      <t xml:space="preserve"> flags</t>
    </r>
    <r>
      <rPr>
        <sz val="10"/>
        <rFont val="Arial"/>
        <family val="2"/>
      </rPr>
      <t xml:space="preserve"> on primary factors = flagged red for discussion and voting, </t>
    </r>
    <r>
      <rPr>
        <sz val="10"/>
        <rFont val="Calibri"/>
        <family val="2"/>
      </rPr>
      <t>≥</t>
    </r>
    <r>
      <rPr>
        <sz val="10"/>
        <rFont val="Arial"/>
        <family val="2"/>
      </rPr>
      <t xml:space="preserve"> 1 </t>
    </r>
    <r>
      <rPr>
        <sz val="10"/>
        <color rgb="FFFF0000"/>
        <rFont val="Arial"/>
        <family val="2"/>
      </rPr>
      <t>poor</t>
    </r>
    <r>
      <rPr>
        <sz val="10"/>
        <rFont val="Arial"/>
        <family val="2"/>
      </rPr>
      <t xml:space="preserve"> on primary factors = flagged for discussion and voting. Primary factors are listed in the Guidelines sheet. </t>
    </r>
  </si>
  <si>
    <r>
      <rPr>
        <b/>
        <sz val="16"/>
        <rFont val="Calibri"/>
        <family val="2"/>
        <scheme val="minor"/>
      </rPr>
      <t>AAC Elevate</t>
    </r>
    <r>
      <rPr>
        <sz val="10"/>
        <rFont val="Arial"/>
        <family val="2"/>
      </rPr>
      <t xml:space="preserve"> (W495) western red winter wheat trial, 2011-2013 (Check for WRW)</t>
    </r>
  </si>
  <si>
    <r>
      <rPr>
        <b/>
        <sz val="16"/>
        <rFont val="Calibri"/>
        <family val="2"/>
        <scheme val="minor"/>
      </rPr>
      <t>Moats</t>
    </r>
    <r>
      <rPr>
        <sz val="10"/>
        <rFont val="Arial"/>
        <family val="2"/>
      </rPr>
      <t xml:space="preserve"> (S01-285-7*R) central red winter wheat trial, 2007-2009 (Check for WRW)</t>
    </r>
  </si>
  <si>
    <r>
      <rPr>
        <b/>
        <sz val="16"/>
        <rFont val="Calibri"/>
        <family val="2"/>
        <scheme val="minor"/>
      </rPr>
      <t>Emerson</t>
    </r>
    <r>
      <rPr>
        <sz val="10"/>
        <rFont val="Arial"/>
        <family val="2"/>
      </rPr>
      <t xml:space="preserve"> (W454) western red winter wheat trial, 2008-2010 (Check for WRW), </t>
    </r>
    <r>
      <rPr>
        <sz val="10"/>
        <color rgb="FFFF0000"/>
        <rFont val="Arial"/>
        <family val="2"/>
      </rPr>
      <t>removed as a check in 2021</t>
    </r>
  </si>
  <si>
    <t>L* (24h)</t>
  </si>
  <si>
    <t>b* (2h)</t>
  </si>
  <si>
    <t>2.9</t>
  </si>
  <si>
    <t>3.0</t>
  </si>
  <si>
    <t>4.4</t>
  </si>
  <si>
    <t>4.5</t>
  </si>
  <si>
    <t>b* (24h)</t>
  </si>
  <si>
    <t>Flour yield (clean wheat basis)</t>
  </si>
  <si>
    <t>Flour ash</t>
  </si>
  <si>
    <r>
      <rPr>
        <b/>
        <sz val="14"/>
        <rFont val="Calibri"/>
        <family val="2"/>
        <scheme val="minor"/>
      </rPr>
      <t xml:space="preserve">AAC Coldfront </t>
    </r>
    <r>
      <rPr>
        <sz val="12"/>
        <rFont val="Calibri"/>
        <family val="2"/>
        <scheme val="minor"/>
      </rPr>
      <t>(W601) western red winter wheat trial,</t>
    </r>
    <r>
      <rPr>
        <sz val="12"/>
        <color rgb="FFFF0000"/>
        <rFont val="Calibri"/>
        <family val="2"/>
        <scheme val="minor"/>
      </rPr>
      <t xml:space="preserve"> replaced CDC Buteo in 2022</t>
    </r>
  </si>
  <si>
    <r>
      <rPr>
        <b/>
        <sz val="16"/>
        <rFont val="Calibri"/>
        <family val="2"/>
        <scheme val="minor"/>
      </rPr>
      <t>CDC Buteo</t>
    </r>
    <r>
      <rPr>
        <sz val="10"/>
        <rFont val="Arial"/>
        <family val="2"/>
      </rPr>
      <t xml:space="preserve"> (S96-33) central red winter wheat trial, 1998-2000 (Check for WRW),</t>
    </r>
    <r>
      <rPr>
        <sz val="10"/>
        <color rgb="FFFF0000"/>
        <rFont val="Arial"/>
        <family val="2"/>
      </rPr>
      <t xml:space="preserve"> removed as check in 2022</t>
    </r>
  </si>
  <si>
    <r>
      <rPr>
        <b/>
        <sz val="16"/>
        <rFont val="Calibri"/>
        <family val="2"/>
        <scheme val="minor"/>
      </rPr>
      <t>AAC Vortex</t>
    </r>
    <r>
      <rPr>
        <b/>
        <sz val="12"/>
        <rFont val="Calibri"/>
        <family val="2"/>
        <scheme val="minor"/>
      </rPr>
      <t xml:space="preserve"> </t>
    </r>
    <r>
      <rPr>
        <sz val="12"/>
        <rFont val="Calibri"/>
        <family val="2"/>
        <scheme val="minor"/>
      </rPr>
      <t>(W583)</t>
    </r>
    <r>
      <rPr>
        <sz val="12"/>
        <rFont val="Arial"/>
        <family val="2"/>
      </rPr>
      <t xml:space="preserve">  red winter wheat trial, 2017-2019 (consideration as check)</t>
    </r>
  </si>
  <si>
    <r>
      <t>&gt;</t>
    </r>
    <r>
      <rPr>
        <b/>
        <sz val="12"/>
        <color theme="4" tint="-0.499984740745262"/>
        <rFont val="Helv"/>
      </rPr>
      <t xml:space="preserve"> AAC Vortex</t>
    </r>
  </si>
  <si>
    <t>AAC Vortex</t>
  </si>
  <si>
    <t>AAC Coldfront</t>
  </si>
  <si>
    <r>
      <rPr>
        <b/>
        <sz val="12"/>
        <rFont val="Arial"/>
        <family val="2"/>
      </rPr>
      <t>Tool:</t>
    </r>
    <r>
      <rPr>
        <sz val="12"/>
        <rFont val="Arial"/>
        <family val="2"/>
      </rPr>
      <t xml:space="preserve"> &lt; 2</t>
    </r>
    <r>
      <rPr>
        <sz val="12"/>
        <color rgb="FFFFC000"/>
        <rFont val="Arial"/>
        <family val="2"/>
      </rPr>
      <t xml:space="preserve"> flags</t>
    </r>
    <r>
      <rPr>
        <sz val="12"/>
        <rFont val="Arial"/>
        <family val="2"/>
      </rPr>
      <t xml:space="preserve"> on primary factors = pass, ≥ 2</t>
    </r>
    <r>
      <rPr>
        <sz val="12"/>
        <color rgb="FFFFC000"/>
        <rFont val="Arial"/>
        <family val="2"/>
      </rPr>
      <t xml:space="preserve"> flags</t>
    </r>
    <r>
      <rPr>
        <sz val="12"/>
        <rFont val="Arial"/>
        <family val="2"/>
      </rPr>
      <t xml:space="preserve"> on primary factors = flagged red for discussion and voting, ≥ 1</t>
    </r>
    <r>
      <rPr>
        <sz val="12"/>
        <color rgb="FFFF0000"/>
        <rFont val="Arial"/>
        <family val="2"/>
      </rPr>
      <t xml:space="preserve"> poor</t>
    </r>
    <r>
      <rPr>
        <sz val="12"/>
        <rFont val="Arial"/>
        <family val="2"/>
      </rPr>
      <t xml:space="preserve"> on primary factors = flagged for discussion and voting.</t>
    </r>
  </si>
  <si>
    <t>See comments</t>
  </si>
  <si>
    <t xml:space="preserve">   6. Enter the previous year voting results for each 2nd &amp; 3rd year line. Block Endorse can be entered in the voting cells for lines passed through the tool with a block vote. </t>
  </si>
  <si>
    <t>79</t>
  </si>
  <si>
    <t>39</t>
  </si>
  <si>
    <t>-39</t>
  </si>
  <si>
    <t>-79</t>
  </si>
  <si>
    <t>249</t>
  </si>
  <si>
    <t>149</t>
  </si>
  <si>
    <t>-149</t>
  </si>
  <si>
    <t>-249</t>
  </si>
  <si>
    <t>99</t>
  </si>
  <si>
    <t>49</t>
  </si>
  <si>
    <t>-49</t>
  </si>
  <si>
    <t>-99</t>
  </si>
  <si>
    <t>2023 Mean of Checks</t>
  </si>
  <si>
    <t>2024 Mean of Checks</t>
  </si>
  <si>
    <t>2025 Mean of 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</si>
</sst>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3" formatCode="_(* #,##0.00_);_(* \(#,##0.00\);_(* &quot;-&quot;??_);_(@_)"/>
    <numFmt numFmtId="164" formatCode="0.0"/>
    <numFmt numFmtId="165" formatCode="[$$-409]* #,##0_);_([$$-409]* \#\,##0\);_([$$-409]* &quot;-&quot;_);_(@_)"/>
    <numFmt numFmtId="166" formatCode="&quot;$&quot;#,##0\ ;\(&quot;$&quot;#,##0\)"/>
    <numFmt numFmtId="167" formatCode="General_)"/>
    <numFmt numFmtId="168" formatCode="0.0_)"/>
    <numFmt numFmtId="169" formatCode="#,##0.0"/>
  </numFmts>
  <fonts count="13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sz val="12"/>
      <name val="Arial"/>
      <family val="2"/>
    </font>
    <font>
      <b/>
      <sz val="12"/>
      <name val="Arial"/>
      <family val="2"/>
    </font>
    <font>
      <b/>
      <sz val="12"/>
      <color indexed="8"/>
      <name val="Arial"/>
      <family val="2"/>
    </font>
    <font>
      <sz val="8"/>
      <name val="Arial"/>
      <family val="2"/>
    </font>
    <font>
      <sz val="10"/>
      <name val="Arial"/>
      <family val="2"/>
    </font>
    <font>
      <b/>
      <sz val="14"/>
      <name val="Arial"/>
      <family val="2"/>
    </font>
    <font>
      <sz val="14"/>
      <color indexed="8"/>
      <name val="Arial"/>
      <family val="2"/>
    </font>
    <font>
      <sz val="14"/>
      <name val="Arial"/>
      <family val="2"/>
    </font>
    <font>
      <b/>
      <sz val="14"/>
      <color indexed="8"/>
      <name val="Arial"/>
      <family val="2"/>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8"/>
      <color indexed="56"/>
      <name val="Cambria"/>
      <family val="2"/>
    </font>
    <font>
      <b/>
      <sz val="11"/>
      <color indexed="8"/>
      <name val="Arial"/>
      <family val="2"/>
    </font>
    <font>
      <sz val="11"/>
      <color indexed="10"/>
      <name val="Arial"/>
      <family val="2"/>
    </font>
    <font>
      <sz val="11"/>
      <name val="Arial"/>
      <family val="2"/>
    </font>
    <font>
      <sz val="11"/>
      <name val="Calibri"/>
      <family val="2"/>
    </font>
    <font>
      <sz val="14"/>
      <name val="Arial"/>
      <family val="2"/>
    </font>
    <font>
      <sz val="10"/>
      <name val="Arial"/>
      <family val="2"/>
    </font>
    <font>
      <b/>
      <sz val="12"/>
      <color rgb="FFFF0000"/>
      <name val="Arial"/>
      <family val="2"/>
    </font>
    <font>
      <b/>
      <sz val="16"/>
      <name val="Arial"/>
      <family val="2"/>
    </font>
    <font>
      <sz val="11"/>
      <color indexed="13"/>
      <name val="Calibri"/>
      <family val="2"/>
    </font>
    <font>
      <sz val="11"/>
      <color indexed="12"/>
      <name val="Calibri"/>
      <family val="2"/>
    </font>
    <font>
      <sz val="11"/>
      <color indexed="11"/>
      <name val="Calibri"/>
      <family val="2"/>
    </font>
    <font>
      <b/>
      <sz val="11"/>
      <color indexed="36"/>
      <name val="Calibri"/>
      <family val="2"/>
    </font>
    <font>
      <b/>
      <sz val="11"/>
      <color indexed="24"/>
      <name val="Calibri"/>
      <family val="2"/>
    </font>
    <font>
      <b/>
      <sz val="11"/>
      <color indexed="20"/>
      <name val="Calibri"/>
      <family val="2"/>
    </font>
    <font>
      <b/>
      <sz val="11"/>
      <name val="Calibri"/>
      <family val="2"/>
    </font>
    <font>
      <sz val="10"/>
      <color indexed="72"/>
      <name val="Verdana"/>
      <family val="2"/>
    </font>
    <font>
      <i/>
      <sz val="11"/>
      <color indexed="14"/>
      <name val="Calibri"/>
      <family val="2"/>
    </font>
    <font>
      <i/>
      <sz val="11"/>
      <color indexed="13"/>
      <name val="Calibri"/>
      <family val="2"/>
    </font>
    <font>
      <i/>
      <sz val="11"/>
      <color indexed="17"/>
      <name val="Calibri"/>
      <family val="2"/>
    </font>
    <font>
      <sz val="11"/>
      <color indexed="10"/>
      <name val="Calibri"/>
      <family val="2"/>
    </font>
    <font>
      <sz val="11"/>
      <color indexed="14"/>
      <name val="Calibri"/>
      <family val="2"/>
    </font>
    <font>
      <sz val="11"/>
      <color rgb="FF006100"/>
      <name val="Calibri"/>
      <family val="2"/>
      <scheme val="minor"/>
    </font>
    <font>
      <b/>
      <sz val="15"/>
      <name val="Calibri"/>
      <family val="2"/>
    </font>
    <font>
      <b/>
      <sz val="13"/>
      <name val="Calibri"/>
      <family val="2"/>
    </font>
    <font>
      <sz val="11"/>
      <color indexed="36"/>
      <name val="Calibri"/>
      <family val="2"/>
    </font>
    <font>
      <sz val="11"/>
      <color indexed="24"/>
      <name val="Calibri"/>
      <family val="2"/>
    </font>
    <font>
      <sz val="11"/>
      <color indexed="20"/>
      <name val="Calibri"/>
      <family val="2"/>
    </font>
    <font>
      <sz val="11"/>
      <color indexed="33"/>
      <name val="Calibri"/>
      <family val="2"/>
    </font>
    <font>
      <sz val="11"/>
      <color indexed="26"/>
      <name val="Calibri"/>
      <family val="2"/>
    </font>
    <font>
      <sz val="11"/>
      <color indexed="23"/>
      <name val="Calibri"/>
      <family val="2"/>
    </font>
    <font>
      <sz val="10"/>
      <color indexed="8"/>
      <name val="Arial"/>
      <family val="2"/>
    </font>
    <font>
      <b/>
      <sz val="18"/>
      <name val="Cambria"/>
      <family val="1"/>
    </font>
    <font>
      <sz val="11"/>
      <color indexed="9"/>
      <name val="Calibri"/>
      <family val="2"/>
    </font>
    <font>
      <sz val="10"/>
      <name val="Arial"/>
      <family val="2"/>
    </font>
    <font>
      <sz val="12"/>
      <name val="Helv"/>
    </font>
    <font>
      <b/>
      <sz val="16"/>
      <name val="Calibri"/>
      <family val="2"/>
    </font>
    <font>
      <b/>
      <sz val="10.4"/>
      <name val="Calibri"/>
      <family val="2"/>
    </font>
    <font>
      <b/>
      <sz val="16"/>
      <color rgb="FFC00000"/>
      <name val="Arial"/>
      <family val="2"/>
    </font>
    <font>
      <sz val="12"/>
      <color theme="1"/>
      <name val="Calibri"/>
      <family val="2"/>
      <scheme val="minor"/>
    </font>
    <font>
      <b/>
      <sz val="10"/>
      <color theme="1"/>
      <name val="Calibri"/>
      <family val="2"/>
      <scheme val="minor"/>
    </font>
    <font>
      <b/>
      <vertAlign val="superscript"/>
      <sz val="10"/>
      <color theme="1"/>
      <name val="Calibri"/>
      <family val="2"/>
      <scheme val="minor"/>
    </font>
    <font>
      <b/>
      <sz val="11"/>
      <color theme="1"/>
      <name val="Calibri"/>
      <family val="2"/>
      <scheme val="minor"/>
    </font>
    <font>
      <sz val="11"/>
      <name val="Calibri"/>
      <family val="2"/>
      <scheme val="minor"/>
    </font>
    <font>
      <b/>
      <sz val="11"/>
      <color indexed="52"/>
      <name val="Calibri"/>
      <family val="2"/>
    </font>
    <font>
      <sz val="10"/>
      <name val="Verdana"/>
      <family val="2"/>
    </font>
    <font>
      <sz val="11"/>
      <color indexed="62"/>
      <name val="Calibri"/>
      <family val="2"/>
    </font>
    <font>
      <b/>
      <sz val="11"/>
      <color indexed="63"/>
      <name val="Calibri"/>
      <family val="2"/>
    </font>
    <font>
      <sz val="11"/>
      <color indexed="8"/>
      <name val="Calibri"/>
      <family val="2"/>
      <scheme val="minor"/>
    </font>
    <font>
      <sz val="12"/>
      <color theme="4" tint="-0.499984740745262"/>
      <name val="Helv"/>
    </font>
    <font>
      <b/>
      <sz val="16"/>
      <color theme="4" tint="-0.249977111117893"/>
      <name val="Arial"/>
      <family val="2"/>
    </font>
    <font>
      <sz val="9"/>
      <color indexed="81"/>
      <name val="Tahoma"/>
      <family val="2"/>
    </font>
    <font>
      <b/>
      <sz val="9"/>
      <color indexed="81"/>
      <name val="Tahoma"/>
      <family val="2"/>
    </font>
    <font>
      <sz val="10"/>
      <color theme="1"/>
      <name val="Arial"/>
      <family val="2"/>
    </font>
    <font>
      <b/>
      <sz val="12"/>
      <color theme="4" tint="-0.499984740745262"/>
      <name val="Helv"/>
    </font>
    <font>
      <b/>
      <sz val="12"/>
      <color theme="1" tint="0.499984740745262"/>
      <name val="Arial"/>
      <family val="2"/>
    </font>
    <font>
      <b/>
      <sz val="11"/>
      <color theme="1" tint="0.499984740745262"/>
      <name val="Arial"/>
      <family val="2"/>
    </font>
    <font>
      <b/>
      <sz val="10"/>
      <color theme="1" tint="0.499984740745262"/>
      <name val="Arial"/>
      <family val="2"/>
    </font>
    <font>
      <sz val="11"/>
      <color rgb="FF00B050"/>
      <name val="Calibri"/>
      <family val="2"/>
      <scheme val="minor"/>
    </font>
    <font>
      <b/>
      <sz val="11"/>
      <name val="Calibri"/>
      <family val="2"/>
      <scheme val="minor"/>
    </font>
    <font>
      <sz val="11"/>
      <color theme="0"/>
      <name val="Calibri"/>
      <family val="2"/>
      <scheme val="minor"/>
    </font>
    <font>
      <sz val="10"/>
      <color rgb="FFFF0000"/>
      <name val="Arial"/>
      <family val="2"/>
    </font>
    <font>
      <b/>
      <sz val="14"/>
      <color rgb="FFFF0000"/>
      <name val="Calibri"/>
      <family val="2"/>
      <scheme val="minor"/>
    </font>
    <font>
      <sz val="12"/>
      <color rgb="FFFF0000"/>
      <name val="Calibri"/>
      <family val="2"/>
      <scheme val="minor"/>
    </font>
    <font>
      <b/>
      <sz val="10"/>
      <color theme="0"/>
      <name val="Arial"/>
      <family val="2"/>
    </font>
    <font>
      <b/>
      <sz val="12"/>
      <color theme="1"/>
      <name val="Arial"/>
      <family val="2"/>
    </font>
    <font>
      <i/>
      <sz val="12"/>
      <name val="Arial"/>
      <family val="2"/>
    </font>
    <font>
      <sz val="12"/>
      <name val="Wingdings"/>
      <charset val="2"/>
    </font>
    <font>
      <sz val="12"/>
      <color theme="1"/>
      <name val="Arial"/>
      <family val="2"/>
    </font>
    <font>
      <i/>
      <sz val="11"/>
      <color theme="1"/>
      <name val="Calibri"/>
      <family val="2"/>
      <scheme val="minor"/>
    </font>
    <font>
      <b/>
      <sz val="12"/>
      <color rgb="FFFFC000"/>
      <name val="Arial"/>
      <family val="2"/>
    </font>
    <font>
      <b/>
      <sz val="12"/>
      <color rgb="FF3333FF"/>
      <name val="Arial"/>
      <family val="2"/>
    </font>
    <font>
      <b/>
      <sz val="12"/>
      <color rgb="FF00B050"/>
      <name val="Arial"/>
      <family val="2"/>
    </font>
    <font>
      <sz val="12"/>
      <color rgb="FFFF0000"/>
      <name val="Arial"/>
      <family val="2"/>
    </font>
    <font>
      <sz val="12"/>
      <color theme="0"/>
      <name val="Arial"/>
      <family val="2"/>
    </font>
    <font>
      <u/>
      <sz val="12"/>
      <name val="Arial"/>
      <family val="2"/>
    </font>
    <font>
      <i/>
      <u/>
      <sz val="12"/>
      <name val="Arial"/>
      <family val="2"/>
    </font>
    <font>
      <sz val="11"/>
      <color rgb="FF0070C0"/>
      <name val="Calibri"/>
      <family val="2"/>
      <scheme val="minor"/>
    </font>
    <font>
      <sz val="10"/>
      <name val="Calibri"/>
      <family val="2"/>
    </font>
    <font>
      <sz val="10"/>
      <color rgb="FFFFC000"/>
      <name val="Arial"/>
      <family val="2"/>
    </font>
    <font>
      <b/>
      <sz val="16"/>
      <name val="Calibri"/>
      <family val="2"/>
      <scheme val="minor"/>
    </font>
    <font>
      <b/>
      <sz val="14"/>
      <name val="Calibri"/>
      <family val="2"/>
      <scheme val="minor"/>
    </font>
    <font>
      <sz val="12"/>
      <name val="Calibri"/>
      <family val="2"/>
      <scheme val="minor"/>
    </font>
    <font>
      <b/>
      <sz val="12"/>
      <name val="Calibri"/>
      <family val="2"/>
      <scheme val="minor"/>
    </font>
    <font>
      <b/>
      <sz val="13"/>
      <color theme="1" tint="0.499984740745262"/>
      <name val="Arial"/>
      <family val="2"/>
    </font>
    <font>
      <sz val="12"/>
      <color rgb="FFFFC000"/>
      <name val="Arial"/>
      <family val="2"/>
    </font>
    <font>
      <b/>
      <sz val="10"/>
      <color indexed="81"/>
      <name val="Tahoma"/>
      <family val="2"/>
    </font>
  </fonts>
  <fills count="7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indexed="51"/>
        <bgColor indexed="64"/>
      </patternFill>
    </fill>
    <fill>
      <patternFill patternType="solid">
        <fgColor indexed="1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indexed="28"/>
        <bgColor indexed="8"/>
      </patternFill>
    </fill>
    <fill>
      <patternFill patternType="solid">
        <fgColor indexed="19"/>
        <bgColor indexed="8"/>
      </patternFill>
    </fill>
    <fill>
      <patternFill patternType="solid">
        <fgColor indexed="18"/>
        <bgColor indexed="8"/>
      </patternFill>
    </fill>
    <fill>
      <patternFill patternType="solid">
        <fgColor indexed="30"/>
        <bgColor indexed="8"/>
      </patternFill>
    </fill>
    <fill>
      <patternFill patternType="solid">
        <fgColor indexed="22"/>
        <bgColor indexed="8"/>
      </patternFill>
    </fill>
    <fill>
      <patternFill patternType="solid">
        <fgColor indexed="21"/>
        <bgColor indexed="8"/>
      </patternFill>
    </fill>
    <fill>
      <patternFill patternType="solid">
        <fgColor indexed="31"/>
        <bgColor indexed="8"/>
      </patternFill>
    </fill>
    <fill>
      <patternFill patternType="solid">
        <fgColor indexed="23"/>
        <bgColor indexed="8"/>
      </patternFill>
    </fill>
    <fill>
      <patternFill patternType="solid">
        <fgColor indexed="14"/>
        <bgColor indexed="8"/>
      </patternFill>
    </fill>
    <fill>
      <patternFill patternType="solid">
        <fgColor indexed="13"/>
        <bgColor indexed="8"/>
      </patternFill>
    </fill>
    <fill>
      <patternFill patternType="solid">
        <fgColor indexed="17"/>
        <bgColor indexed="8"/>
      </patternFill>
    </fill>
    <fill>
      <patternFill patternType="solid">
        <fgColor indexed="11"/>
        <bgColor indexed="8"/>
      </patternFill>
    </fill>
    <fill>
      <patternFill patternType="solid">
        <fgColor indexed="10"/>
        <bgColor indexed="8"/>
      </patternFill>
    </fill>
    <fill>
      <patternFill patternType="solid">
        <fgColor indexed="16"/>
        <bgColor indexed="8"/>
      </patternFill>
    </fill>
    <fill>
      <patternFill patternType="solid">
        <fgColor indexed="12"/>
        <bgColor indexed="8"/>
      </patternFill>
    </fill>
    <fill>
      <patternFill patternType="solid">
        <fgColor indexed="37"/>
        <bgColor indexed="8"/>
      </patternFill>
    </fill>
    <fill>
      <patternFill patternType="solid">
        <fgColor indexed="34"/>
        <bgColor indexed="8"/>
      </patternFill>
    </fill>
    <fill>
      <patternFill patternType="solid">
        <fgColor indexed="27"/>
        <bgColor indexed="8"/>
      </patternFill>
    </fill>
    <fill>
      <patternFill patternType="solid">
        <fgColor indexed="24"/>
        <bgColor indexed="8"/>
      </patternFill>
    </fill>
    <fill>
      <patternFill patternType="solid">
        <fgColor indexed="32"/>
        <bgColor indexed="8"/>
      </patternFill>
    </fill>
    <fill>
      <patternFill patternType="solid">
        <fgColor indexed="25"/>
        <bgColor indexed="8"/>
      </patternFill>
    </fill>
    <fill>
      <patternFill patternType="solid">
        <fgColor indexed="15"/>
        <bgColor indexed="8"/>
      </patternFill>
    </fill>
    <fill>
      <patternFill patternType="solid">
        <fgColor indexed="36"/>
        <bgColor indexed="8"/>
      </patternFill>
    </fill>
    <fill>
      <patternFill patternType="solid">
        <fgColor indexed="20"/>
        <bgColor indexed="8"/>
      </patternFill>
    </fill>
    <fill>
      <patternFill patternType="solid">
        <fgColor indexed="9"/>
        <bgColor indexed="8"/>
      </patternFill>
    </fill>
    <fill>
      <patternFill patternType="solid">
        <fgColor indexed="35"/>
        <bgColor indexed="8"/>
      </patternFill>
    </fill>
    <fill>
      <patternFill patternType="solid">
        <fgColor indexed="29"/>
        <bgColor indexed="8"/>
      </patternFill>
    </fill>
    <fill>
      <patternFill patternType="solid">
        <fgColor rgb="FFC6EFCE"/>
      </patternFill>
    </fill>
    <fill>
      <patternFill patternType="solid">
        <fgColor theme="0" tint="-0.249977111117893"/>
        <bgColor indexed="64"/>
      </patternFill>
    </fill>
    <fill>
      <patternFill patternType="solid">
        <fgColor rgb="FF99FF99"/>
        <bgColor indexed="64"/>
      </patternFill>
    </fill>
    <fill>
      <patternFill patternType="solid">
        <fgColor rgb="FF99CCFF"/>
        <bgColor indexed="64"/>
      </patternFill>
    </fill>
    <fill>
      <patternFill patternType="solid">
        <fgColor rgb="FFFFD85B"/>
        <bgColor indexed="64"/>
      </patternFill>
    </fill>
    <fill>
      <patternFill patternType="solid">
        <fgColor rgb="FFFF9999"/>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8" tint="0.79995117038483843"/>
        <bgColor indexed="64"/>
      </patternFill>
    </fill>
    <fill>
      <patternFill patternType="solid">
        <fgColor theme="2"/>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0" tint="-0.34998626667073579"/>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14"/>
      </left>
      <right style="thin">
        <color indexed="14"/>
      </right>
      <top style="thin">
        <color indexed="14"/>
      </top>
      <bottom style="thin">
        <color indexed="14"/>
      </bottom>
      <diagonal/>
    </border>
    <border>
      <left style="thin">
        <color indexed="13"/>
      </left>
      <right style="thin">
        <color indexed="13"/>
      </right>
      <top style="thin">
        <color indexed="13"/>
      </top>
      <bottom style="thin">
        <color indexed="13"/>
      </bottom>
      <diagonal/>
    </border>
    <border>
      <left style="thin">
        <color indexed="17"/>
      </left>
      <right style="thin">
        <color indexed="17"/>
      </right>
      <top style="thin">
        <color indexed="17"/>
      </top>
      <bottom style="thin">
        <color indexed="17"/>
      </bottom>
      <diagonal/>
    </border>
    <border>
      <left style="double">
        <color indexed="11"/>
      </left>
      <right style="double">
        <color indexed="11"/>
      </right>
      <top style="double">
        <color indexed="11"/>
      </top>
      <bottom style="double">
        <color indexed="11"/>
      </bottom>
      <diagonal/>
    </border>
    <border>
      <left style="double">
        <color indexed="10"/>
      </left>
      <right style="double">
        <color indexed="10"/>
      </right>
      <top style="double">
        <color indexed="10"/>
      </top>
      <bottom style="double">
        <color indexed="10"/>
      </bottom>
      <diagonal/>
    </border>
    <border>
      <left/>
      <right/>
      <top/>
      <bottom style="thick">
        <color indexed="11"/>
      </bottom>
      <diagonal/>
    </border>
    <border>
      <left/>
      <right/>
      <top/>
      <bottom style="thick">
        <color indexed="10"/>
      </bottom>
      <diagonal/>
    </border>
    <border>
      <left/>
      <right/>
      <top/>
      <bottom style="thick">
        <color indexed="29"/>
      </bottom>
      <diagonal/>
    </border>
    <border>
      <left/>
      <right/>
      <top/>
      <bottom style="thick">
        <color indexed="20"/>
      </bottom>
      <diagonal/>
    </border>
    <border>
      <left/>
      <right/>
      <top/>
      <bottom style="thick">
        <color indexed="19"/>
      </bottom>
      <diagonal/>
    </border>
    <border>
      <left/>
      <right/>
      <top/>
      <bottom style="medium">
        <color indexed="31"/>
      </bottom>
      <diagonal/>
    </border>
    <border>
      <left/>
      <right/>
      <top/>
      <bottom style="medium">
        <color indexed="23"/>
      </bottom>
      <diagonal/>
    </border>
    <border>
      <left/>
      <right/>
      <top/>
      <bottom style="medium">
        <color indexed="22"/>
      </bottom>
      <diagonal/>
    </border>
    <border>
      <left/>
      <right/>
      <top/>
      <bottom style="double">
        <color indexed="36"/>
      </bottom>
      <diagonal/>
    </border>
    <border>
      <left/>
      <right/>
      <top/>
      <bottom style="double">
        <color indexed="24"/>
      </bottom>
      <diagonal/>
    </border>
    <border>
      <left/>
      <right/>
      <top/>
      <bottom style="double">
        <color indexed="20"/>
      </bottom>
      <diagonal/>
    </border>
    <border>
      <left style="thin">
        <color indexed="29"/>
      </left>
      <right style="thin">
        <color indexed="29"/>
      </right>
      <top style="thin">
        <color indexed="29"/>
      </top>
      <bottom style="thin">
        <color indexed="29"/>
      </bottom>
      <diagonal/>
    </border>
    <border>
      <left style="thin">
        <color indexed="20"/>
      </left>
      <right style="thin">
        <color indexed="20"/>
      </right>
      <top style="thin">
        <color indexed="20"/>
      </top>
      <bottom style="thin">
        <color indexed="20"/>
      </bottom>
      <diagonal/>
    </border>
    <border>
      <left style="thin">
        <color indexed="19"/>
      </left>
      <right style="thin">
        <color indexed="19"/>
      </right>
      <top style="thin">
        <color indexed="19"/>
      </top>
      <bottom style="thin">
        <color indexed="19"/>
      </bottom>
      <diagonal/>
    </border>
    <border>
      <left style="thin">
        <color indexed="11"/>
      </left>
      <right style="thin">
        <color indexed="11"/>
      </right>
      <top style="thin">
        <color indexed="11"/>
      </top>
      <bottom style="thin">
        <color indexed="11"/>
      </bottom>
      <diagonal/>
    </border>
    <border>
      <left style="thin">
        <color indexed="10"/>
      </left>
      <right style="thin">
        <color indexed="10"/>
      </right>
      <top style="thin">
        <color indexed="10"/>
      </top>
      <bottom style="thin">
        <color indexed="10"/>
      </bottom>
      <diagonal/>
    </border>
    <border>
      <left/>
      <right/>
      <top style="thin">
        <color indexed="11"/>
      </top>
      <bottom style="double">
        <color indexed="11"/>
      </bottom>
      <diagonal/>
    </border>
    <border>
      <left/>
      <right/>
      <top style="thin">
        <color indexed="10"/>
      </top>
      <bottom style="double">
        <color indexed="10"/>
      </bottom>
      <diagonal/>
    </border>
    <border>
      <left/>
      <right/>
      <top/>
      <bottom style="thin">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s>
  <cellStyleXfs count="737">
    <xf numFmtId="0" fontId="0" fillId="0" borderId="0" applyBorder="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9" borderId="0" applyNumberFormat="0" applyBorder="0" applyAlignment="0" applyProtection="0"/>
    <xf numFmtId="0" fontId="39" fillId="3" borderId="0" applyNumberFormat="0" applyBorder="0" applyAlignment="0" applyProtection="0"/>
    <xf numFmtId="0" fontId="40" fillId="20" borderId="1" applyNumberFormat="0" applyAlignment="0" applyProtection="0"/>
    <xf numFmtId="0" fontId="41" fillId="21" borderId="2" applyNumberFormat="0" applyAlignment="0" applyProtection="0"/>
    <xf numFmtId="0" fontId="57" fillId="0" borderId="0" applyBorder="0"/>
    <xf numFmtId="3"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3" applyNumberFormat="0" applyFill="0" applyAlignment="0" applyProtection="0"/>
    <xf numFmtId="0" fontId="45" fillId="0" borderId="4" applyNumberFormat="0" applyFill="0" applyAlignment="0" applyProtection="0"/>
    <xf numFmtId="0" fontId="46" fillId="0" borderId="5" applyNumberFormat="0" applyFill="0" applyAlignment="0" applyProtection="0"/>
    <xf numFmtId="0" fontId="46" fillId="0" borderId="0" applyNumberFormat="0" applyFill="0" applyBorder="0" applyAlignment="0" applyProtection="0"/>
    <xf numFmtId="0" fontId="47" fillId="7" borderId="1" applyNumberFormat="0" applyAlignment="0" applyProtection="0"/>
    <xf numFmtId="0" fontId="48" fillId="0" borderId="6" applyNumberFormat="0" applyFill="0" applyAlignment="0" applyProtection="0"/>
    <xf numFmtId="0" fontId="26" fillId="0" borderId="0"/>
    <xf numFmtId="0" fontId="32" fillId="0" borderId="0"/>
    <xf numFmtId="0" fontId="49" fillId="22" borderId="0" applyNumberFormat="0" applyBorder="0" applyAlignment="0" applyProtection="0"/>
    <xf numFmtId="0" fontId="32" fillId="0" borderId="0"/>
    <xf numFmtId="0" fontId="32" fillId="0" borderId="0"/>
    <xf numFmtId="0" fontId="26" fillId="0" borderId="0"/>
    <xf numFmtId="0" fontId="26" fillId="0" borderId="0"/>
    <xf numFmtId="0" fontId="37" fillId="23" borderId="7" applyNumberFormat="0" applyFont="0" applyAlignment="0" applyProtection="0"/>
    <xf numFmtId="0" fontId="50" fillId="20" borderId="8" applyNumberFormat="0" applyAlignment="0" applyProtection="0"/>
    <xf numFmtId="0" fontId="51" fillId="0" borderId="0" applyNumberFormat="0" applyFill="0" applyBorder="0" applyAlignment="0" applyProtection="0"/>
    <xf numFmtId="0" fontId="52" fillId="0" borderId="9" applyNumberFormat="0" applyFill="0" applyAlignment="0" applyProtection="0"/>
    <xf numFmtId="0" fontId="53" fillId="0" borderId="0" applyNumberFormat="0" applyFill="0" applyBorder="0" applyAlignment="0" applyProtection="0"/>
    <xf numFmtId="0" fontId="26" fillId="0" borderId="0"/>
    <xf numFmtId="0" fontId="26" fillId="0" borderId="0" applyBorder="0"/>
    <xf numFmtId="0" fontId="26" fillId="0" borderId="0"/>
    <xf numFmtId="0" fontId="24" fillId="0" borderId="0"/>
    <xf numFmtId="43" fontId="26" fillId="0" borderId="0" applyFont="0" applyFill="0" applyBorder="0" applyAlignment="0" applyProtection="0"/>
    <xf numFmtId="0" fontId="26" fillId="0" borderId="0"/>
    <xf numFmtId="0" fontId="23" fillId="0" borderId="0"/>
    <xf numFmtId="0" fontId="55" fillId="32" borderId="0"/>
    <xf numFmtId="0" fontId="55" fillId="33" borderId="0"/>
    <xf numFmtId="0" fontId="55" fillId="34" borderId="0"/>
    <xf numFmtId="0" fontId="55" fillId="35" borderId="0"/>
    <xf numFmtId="0" fontId="55" fillId="36" borderId="0"/>
    <xf numFmtId="0" fontId="55" fillId="37" borderId="0"/>
    <xf numFmtId="0" fontId="55" fillId="32" borderId="0"/>
    <xf numFmtId="0" fontId="55" fillId="33" borderId="0"/>
    <xf numFmtId="0" fontId="55" fillId="34" borderId="0"/>
    <xf numFmtId="0" fontId="55" fillId="38" borderId="0"/>
    <xf numFmtId="0" fontId="55" fillId="39" borderId="0"/>
    <xf numFmtId="0" fontId="55" fillId="36" borderId="0"/>
    <xf numFmtId="0" fontId="55" fillId="40" borderId="0"/>
    <xf numFmtId="0" fontId="55" fillId="41" borderId="0"/>
    <xf numFmtId="0" fontId="55" fillId="42" borderId="0"/>
    <xf numFmtId="0" fontId="55" fillId="43" borderId="0"/>
    <xf numFmtId="0" fontId="55" fillId="44" borderId="0"/>
    <xf numFmtId="0" fontId="55" fillId="32" borderId="0"/>
    <xf numFmtId="0" fontId="55" fillId="33" borderId="0"/>
    <xf numFmtId="0" fontId="55" fillId="34" borderId="0"/>
    <xf numFmtId="0" fontId="55" fillId="37" borderId="0"/>
    <xf numFmtId="0" fontId="55" fillId="45" borderId="0"/>
    <xf numFmtId="0" fontId="55" fillId="41" borderId="0"/>
    <xf numFmtId="0" fontId="55" fillId="41" borderId="0"/>
    <xf numFmtId="0" fontId="55" fillId="46" borderId="0"/>
    <xf numFmtId="0" fontId="55" fillId="43" borderId="0"/>
    <xf numFmtId="0" fontId="55" fillId="38" borderId="0"/>
    <xf numFmtId="0" fontId="55" fillId="39" borderId="0"/>
    <xf numFmtId="0" fontId="55" fillId="36" borderId="0"/>
    <xf numFmtId="0" fontId="55" fillId="32" borderId="0"/>
    <xf numFmtId="0" fontId="55" fillId="33" borderId="0"/>
    <xf numFmtId="0" fontId="55" fillId="34" borderId="0"/>
    <xf numFmtId="0" fontId="55" fillId="47" borderId="0"/>
    <xf numFmtId="0" fontId="55" fillId="37" borderId="0"/>
    <xf numFmtId="0" fontId="55" fillId="45" borderId="0"/>
    <xf numFmtId="0" fontId="55" fillId="38" borderId="0"/>
    <xf numFmtId="0" fontId="55" fillId="39" borderId="0"/>
    <xf numFmtId="0" fontId="55" fillId="36" borderId="0"/>
    <xf numFmtId="0" fontId="55" fillId="37" borderId="0"/>
    <xf numFmtId="0" fontId="55" fillId="45" borderId="0"/>
    <xf numFmtId="0" fontId="55" fillId="41" borderId="0"/>
    <xf numFmtId="0" fontId="55" fillId="41" borderId="0"/>
    <xf numFmtId="0" fontId="55" fillId="46" borderId="0"/>
    <xf numFmtId="0" fontId="55" fillId="43" borderId="0"/>
    <xf numFmtId="0" fontId="55" fillId="48" borderId="0"/>
    <xf numFmtId="0" fontId="55" fillId="49" borderId="0"/>
    <xf numFmtId="0" fontId="55" fillId="50" borderId="0"/>
    <xf numFmtId="0" fontId="55" fillId="51" borderId="0"/>
    <xf numFmtId="0" fontId="55" fillId="52" borderId="0"/>
    <xf numFmtId="0" fontId="55" fillId="53" borderId="0"/>
    <xf numFmtId="0" fontId="55" fillId="54" borderId="0"/>
    <xf numFmtId="0" fontId="55" fillId="50" borderId="0"/>
    <xf numFmtId="0" fontId="55" fillId="55" borderId="0"/>
    <xf numFmtId="0" fontId="55" fillId="43" borderId="0"/>
    <xf numFmtId="0" fontId="55" fillId="44" borderId="0"/>
    <xf numFmtId="0" fontId="55" fillId="56" borderId="0"/>
    <xf numFmtId="0" fontId="55" fillId="43" borderId="0"/>
    <xf numFmtId="0" fontId="55" fillId="44" borderId="0"/>
    <xf numFmtId="0" fontId="55" fillId="48" borderId="0"/>
    <xf numFmtId="0" fontId="55" fillId="49" borderId="0"/>
    <xf numFmtId="0" fontId="55" fillId="50" borderId="0"/>
    <xf numFmtId="0" fontId="55" fillId="51" borderId="0"/>
    <xf numFmtId="0" fontId="55" fillId="52" borderId="0"/>
    <xf numFmtId="0" fontId="55" fillId="53" borderId="0"/>
    <xf numFmtId="0" fontId="55" fillId="57" borderId="0"/>
    <xf numFmtId="0" fontId="55" fillId="32" borderId="0"/>
    <xf numFmtId="0" fontId="55" fillId="52" borderId="0"/>
    <xf numFmtId="0" fontId="60" fillId="35" borderId="0"/>
    <xf numFmtId="0" fontId="61" fillId="36" borderId="0"/>
    <xf numFmtId="0" fontId="62" fillId="37" borderId="0"/>
    <xf numFmtId="0" fontId="63" fillId="58" borderId="37"/>
    <xf numFmtId="0" fontId="64" fillId="55" borderId="38"/>
    <xf numFmtId="0" fontId="65" fillId="33" borderId="39"/>
    <xf numFmtId="0" fontId="66" fillId="43" borderId="40"/>
    <xf numFmtId="0" fontId="66" fillId="44" borderId="41"/>
    <xf numFmtId="0" fontId="26" fillId="0" borderId="0"/>
    <xf numFmtId="0" fontId="67" fillId="0" borderId="0"/>
    <xf numFmtId="3" fontId="26" fillId="0" borderId="0"/>
    <xf numFmtId="3" fontId="26" fillId="0" borderId="0"/>
    <xf numFmtId="3" fontId="26" fillId="56" borderId="0" applyFont="0" applyFill="0" applyBorder="0" applyAlignment="0" applyProtection="0"/>
    <xf numFmtId="3" fontId="26" fillId="0" borderId="0" applyFont="0" applyFill="0" applyBorder="0" applyAlignment="0" applyProtection="0"/>
    <xf numFmtId="165" fontId="55" fillId="0" borderId="0"/>
    <xf numFmtId="166" fontId="26" fillId="56" borderId="0" applyFont="0" applyFill="0" applyBorder="0" applyAlignment="0" applyProtection="0"/>
    <xf numFmtId="5" fontId="26" fillId="0" borderId="0" applyFont="0" applyFill="0" applyBorder="0" applyAlignment="0" applyProtection="0"/>
    <xf numFmtId="0" fontId="26" fillId="56" borderId="0" applyFont="0" applyFill="0" applyBorder="0" applyAlignment="0" applyProtection="0"/>
    <xf numFmtId="14" fontId="26" fillId="0" borderId="0" applyFont="0" applyFill="0" applyBorder="0" applyAlignment="0" applyProtection="0"/>
    <xf numFmtId="0" fontId="68" fillId="0" borderId="0"/>
    <xf numFmtId="0" fontId="69" fillId="0" borderId="0"/>
    <xf numFmtId="0" fontId="70" fillId="0" borderId="0"/>
    <xf numFmtId="2" fontId="26" fillId="56" borderId="0" applyFont="0" applyFill="0" applyBorder="0" applyAlignment="0" applyProtection="0"/>
    <xf numFmtId="2" fontId="26" fillId="0" borderId="0" applyFont="0" applyFill="0" applyBorder="0" applyAlignment="0" applyProtection="0"/>
    <xf numFmtId="0" fontId="71" fillId="32" borderId="0"/>
    <xf numFmtId="0" fontId="71" fillId="33" borderId="0"/>
    <xf numFmtId="0" fontId="72" fillId="34" borderId="0"/>
    <xf numFmtId="0" fontId="73" fillId="59" borderId="0" applyNumberFormat="0" applyBorder="0" applyAlignment="0" applyProtection="0"/>
    <xf numFmtId="0" fontId="74" fillId="0" borderId="42"/>
    <xf numFmtId="0" fontId="74" fillId="0" borderId="43"/>
    <xf numFmtId="0" fontId="75" fillId="0" borderId="44"/>
    <xf numFmtId="0" fontId="75" fillId="0" borderId="45"/>
    <xf numFmtId="0" fontId="75" fillId="0" borderId="46"/>
    <xf numFmtId="0" fontId="66" fillId="0" borderId="47"/>
    <xf numFmtId="0" fontId="66" fillId="0" borderId="48"/>
    <xf numFmtId="0" fontId="66" fillId="0" borderId="49"/>
    <xf numFmtId="0" fontId="66" fillId="0" borderId="0"/>
    <xf numFmtId="0" fontId="55" fillId="43" borderId="37"/>
    <xf numFmtId="0" fontId="55" fillId="43" borderId="38"/>
    <xf numFmtId="0" fontId="55" fillId="44" borderId="39"/>
    <xf numFmtId="0" fontId="76" fillId="0" borderId="50"/>
    <xf numFmtId="0" fontId="77" fillId="0" borderId="51"/>
    <xf numFmtId="0" fontId="78" fillId="0" borderId="52"/>
    <xf numFmtId="0" fontId="79" fillId="32" borderId="0"/>
    <xf numFmtId="0" fontId="80" fillId="33" borderId="0"/>
    <xf numFmtId="0" fontId="81" fillId="34" borderId="0"/>
    <xf numFmtId="0" fontId="23" fillId="0" borderId="0"/>
    <xf numFmtId="0" fontId="23" fillId="0" borderId="0"/>
    <xf numFmtId="0" fontId="23" fillId="0" borderId="0"/>
    <xf numFmtId="0" fontId="26" fillId="0" borderId="0"/>
    <xf numFmtId="0" fontId="26" fillId="0" borderId="0"/>
    <xf numFmtId="0" fontId="23" fillId="0" borderId="0"/>
    <xf numFmtId="0" fontId="23" fillId="0" borderId="0"/>
    <xf numFmtId="0" fontId="26" fillId="0" borderId="0"/>
    <xf numFmtId="0" fontId="23" fillId="0" borderId="0"/>
    <xf numFmtId="0" fontId="23" fillId="0" borderId="0"/>
    <xf numFmtId="0" fontId="26" fillId="0" borderId="0"/>
    <xf numFmtId="0" fontId="26" fillId="0" borderId="0">
      <alignment vertical="top"/>
    </xf>
    <xf numFmtId="0" fontId="26" fillId="0" borderId="0">
      <alignment vertical="top"/>
    </xf>
    <xf numFmtId="0" fontId="23" fillId="0" borderId="0"/>
    <xf numFmtId="0" fontId="23" fillId="0" borderId="0"/>
    <xf numFmtId="0" fontId="23" fillId="0" borderId="0"/>
    <xf numFmtId="0" fontId="23" fillId="0" borderId="0"/>
    <xf numFmtId="0" fontId="82" fillId="0" borderId="0"/>
    <xf numFmtId="0" fontId="23" fillId="0" borderId="0"/>
    <xf numFmtId="0" fontId="55" fillId="43" borderId="53"/>
    <xf numFmtId="0" fontId="55" fillId="43" borderId="54"/>
    <xf numFmtId="0" fontId="55" fillId="44" borderId="55"/>
    <xf numFmtId="0" fontId="66" fillId="58" borderId="56"/>
    <xf numFmtId="0" fontId="66" fillId="55" borderId="56"/>
    <xf numFmtId="0" fontId="66" fillId="33" borderId="57"/>
    <xf numFmtId="0" fontId="83" fillId="0" borderId="0"/>
    <xf numFmtId="0" fontId="66" fillId="0" borderId="58"/>
    <xf numFmtId="0" fontId="66" fillId="0" borderId="59"/>
    <xf numFmtId="0" fontId="84" fillId="0" borderId="0"/>
    <xf numFmtId="0" fontId="85" fillId="0" borderId="0" applyBorder="0"/>
    <xf numFmtId="0" fontId="85" fillId="0" borderId="0"/>
    <xf numFmtId="167" fontId="86" fillId="0" borderId="0"/>
    <xf numFmtId="0" fontId="22" fillId="0" borderId="0"/>
    <xf numFmtId="0" fontId="21" fillId="0" borderId="0"/>
    <xf numFmtId="0" fontId="20" fillId="0" borderId="0"/>
    <xf numFmtId="0" fontId="20" fillId="0" borderId="0"/>
    <xf numFmtId="0" fontId="19" fillId="0" borderId="0"/>
    <xf numFmtId="0" fontId="18" fillId="0" borderId="0"/>
    <xf numFmtId="0" fontId="55" fillId="32" borderId="0"/>
    <xf numFmtId="0" fontId="55" fillId="33" borderId="0"/>
    <xf numFmtId="0" fontId="55" fillId="34" borderId="0"/>
    <xf numFmtId="0" fontId="55" fillId="35" borderId="0"/>
    <xf numFmtId="0" fontId="55" fillId="36" borderId="0"/>
    <xf numFmtId="0" fontId="55" fillId="37" borderId="0"/>
    <xf numFmtId="0" fontId="55" fillId="32" borderId="0"/>
    <xf numFmtId="0" fontId="55" fillId="33" borderId="0"/>
    <xf numFmtId="0" fontId="55" fillId="34" borderId="0"/>
    <xf numFmtId="0" fontId="55" fillId="38" borderId="0"/>
    <xf numFmtId="0" fontId="55" fillId="39" borderId="0"/>
    <xf numFmtId="0" fontId="55" fillId="36" borderId="0"/>
    <xf numFmtId="0" fontId="55" fillId="40" borderId="0"/>
    <xf numFmtId="0" fontId="55" fillId="41" borderId="0"/>
    <xf numFmtId="0" fontId="55" fillId="42" borderId="0"/>
    <xf numFmtId="0" fontId="55" fillId="43" borderId="0"/>
    <xf numFmtId="0" fontId="55" fillId="44" borderId="0"/>
    <xf numFmtId="0" fontId="55" fillId="32" borderId="0"/>
    <xf numFmtId="0" fontId="55" fillId="33" borderId="0"/>
    <xf numFmtId="0" fontId="55" fillId="34" borderId="0"/>
    <xf numFmtId="0" fontId="55" fillId="37" borderId="0"/>
    <xf numFmtId="0" fontId="55" fillId="45" borderId="0"/>
    <xf numFmtId="0" fontId="55" fillId="41" borderId="0"/>
    <xf numFmtId="0" fontId="55" fillId="41" borderId="0"/>
    <xf numFmtId="0" fontId="55" fillId="46" borderId="0"/>
    <xf numFmtId="0" fontId="55" fillId="43" borderId="0"/>
    <xf numFmtId="0" fontId="55" fillId="38" borderId="0"/>
    <xf numFmtId="0" fontId="55" fillId="39" borderId="0"/>
    <xf numFmtId="0" fontId="55" fillId="36" borderId="0"/>
    <xf numFmtId="0" fontId="55" fillId="32" borderId="0"/>
    <xf numFmtId="0" fontId="55" fillId="33" borderId="0"/>
    <xf numFmtId="0" fontId="55" fillId="34" borderId="0"/>
    <xf numFmtId="0" fontId="55" fillId="47" borderId="0"/>
    <xf numFmtId="0" fontId="55" fillId="37" borderId="0"/>
    <xf numFmtId="0" fontId="55" fillId="45" borderId="0"/>
    <xf numFmtId="0" fontId="55" fillId="38" borderId="0"/>
    <xf numFmtId="0" fontId="55" fillId="39" borderId="0"/>
    <xf numFmtId="0" fontId="55" fillId="36" borderId="0"/>
    <xf numFmtId="0" fontId="55" fillId="37" borderId="0"/>
    <xf numFmtId="0" fontId="55" fillId="45" borderId="0"/>
    <xf numFmtId="0" fontId="55" fillId="41" borderId="0"/>
    <xf numFmtId="0" fontId="55" fillId="41" borderId="0"/>
    <xf numFmtId="0" fontId="55" fillId="46" borderId="0"/>
    <xf numFmtId="0" fontId="55" fillId="43" borderId="0"/>
    <xf numFmtId="0" fontId="55" fillId="48" borderId="0"/>
    <xf numFmtId="0" fontId="55" fillId="49" borderId="0"/>
    <xf numFmtId="0" fontId="55" fillId="50" borderId="0"/>
    <xf numFmtId="0" fontId="55" fillId="51" borderId="0"/>
    <xf numFmtId="0" fontId="55" fillId="52" borderId="0"/>
    <xf numFmtId="0" fontId="55" fillId="53" borderId="0"/>
    <xf numFmtId="0" fontId="55" fillId="54" borderId="0"/>
    <xf numFmtId="0" fontId="55" fillId="50" borderId="0"/>
    <xf numFmtId="0" fontId="55" fillId="55" borderId="0"/>
    <xf numFmtId="0" fontId="55" fillId="43" borderId="0"/>
    <xf numFmtId="0" fontId="55" fillId="44" borderId="0"/>
    <xf numFmtId="0" fontId="55" fillId="56" borderId="0"/>
    <xf numFmtId="0" fontId="55" fillId="43" borderId="0"/>
    <xf numFmtId="0" fontId="55" fillId="44" borderId="0"/>
    <xf numFmtId="0" fontId="55" fillId="48" borderId="0"/>
    <xf numFmtId="0" fontId="55" fillId="49" borderId="0"/>
    <xf numFmtId="0" fontId="55" fillId="50" borderId="0"/>
    <xf numFmtId="0" fontId="55" fillId="51" borderId="0"/>
    <xf numFmtId="0" fontId="55" fillId="52" borderId="0"/>
    <xf numFmtId="0" fontId="55" fillId="53" borderId="0"/>
    <xf numFmtId="0" fontId="55" fillId="57" borderId="0"/>
    <xf numFmtId="0" fontId="55" fillId="32" borderId="0"/>
    <xf numFmtId="0" fontId="55" fillId="52" borderId="0"/>
    <xf numFmtId="0" fontId="60" fillId="35" borderId="0"/>
    <xf numFmtId="0" fontId="61" fillId="36" borderId="0"/>
    <xf numFmtId="0" fontId="62" fillId="37" borderId="0"/>
    <xf numFmtId="0" fontId="63" fillId="58" borderId="37"/>
    <xf numFmtId="0" fontId="63" fillId="58" borderId="37"/>
    <xf numFmtId="0" fontId="63" fillId="58" borderId="37"/>
    <xf numFmtId="0" fontId="63" fillId="58" borderId="37"/>
    <xf numFmtId="0" fontId="63" fillId="58" borderId="37"/>
    <xf numFmtId="0" fontId="63" fillId="58" borderId="37"/>
    <xf numFmtId="0" fontId="63" fillId="58" borderId="37"/>
    <xf numFmtId="0" fontId="63" fillId="58" borderId="37"/>
    <xf numFmtId="0" fontId="63" fillId="58" borderId="37"/>
    <xf numFmtId="0" fontId="63" fillId="58" borderId="37"/>
    <xf numFmtId="0" fontId="63" fillId="58" borderId="37"/>
    <xf numFmtId="0" fontId="63" fillId="58" borderId="37"/>
    <xf numFmtId="0" fontId="64" fillId="55" borderId="38"/>
    <xf numFmtId="0" fontId="64" fillId="55" borderId="38"/>
    <xf numFmtId="0" fontId="64" fillId="55" borderId="38"/>
    <xf numFmtId="0" fontId="64" fillId="55" borderId="38"/>
    <xf numFmtId="0" fontId="64" fillId="55" borderId="38"/>
    <xf numFmtId="0" fontId="64" fillId="55" borderId="38"/>
    <xf numFmtId="0" fontId="64" fillId="55" borderId="38"/>
    <xf numFmtId="0" fontId="64" fillId="55" borderId="38"/>
    <xf numFmtId="0" fontId="64" fillId="55" borderId="38"/>
    <xf numFmtId="0" fontId="64" fillId="55" borderId="38"/>
    <xf numFmtId="0" fontId="64" fillId="55" borderId="38"/>
    <xf numFmtId="0" fontId="64" fillId="55" borderId="38"/>
    <xf numFmtId="0" fontId="65" fillId="33" borderId="39"/>
    <xf numFmtId="0" fontId="65" fillId="33" borderId="39"/>
    <xf numFmtId="0" fontId="65" fillId="33" borderId="39"/>
    <xf numFmtId="0" fontId="65" fillId="33" borderId="39"/>
    <xf numFmtId="0" fontId="65" fillId="33" borderId="39"/>
    <xf numFmtId="0" fontId="65" fillId="33" borderId="39"/>
    <xf numFmtId="0" fontId="65" fillId="33" borderId="39"/>
    <xf numFmtId="0" fontId="65" fillId="33" borderId="39"/>
    <xf numFmtId="0" fontId="65" fillId="33" borderId="39"/>
    <xf numFmtId="0" fontId="65" fillId="33" borderId="39"/>
    <xf numFmtId="0" fontId="65" fillId="33" borderId="39"/>
    <xf numFmtId="0" fontId="65" fillId="33" borderId="39"/>
    <xf numFmtId="0" fontId="95" fillId="20" borderId="1" applyNumberFormat="0" applyAlignment="0" applyProtection="0"/>
    <xf numFmtId="0" fontId="95" fillId="20" borderId="1" applyNumberFormat="0" applyAlignment="0" applyProtection="0"/>
    <xf numFmtId="0" fontId="66" fillId="43" borderId="40"/>
    <xf numFmtId="0" fontId="66" fillId="44" borderId="41"/>
    <xf numFmtId="0" fontId="67" fillId="0" borderId="0"/>
    <xf numFmtId="0" fontId="26" fillId="0" borderId="0"/>
    <xf numFmtId="0" fontId="26" fillId="0" borderId="0"/>
    <xf numFmtId="0" fontId="96" fillId="0" borderId="0"/>
    <xf numFmtId="0" fontId="26" fillId="0" borderId="0"/>
    <xf numFmtId="3" fontId="55" fillId="0" borderId="0"/>
    <xf numFmtId="165" fontId="55" fillId="0" borderId="0"/>
    <xf numFmtId="0" fontId="68" fillId="0" borderId="0"/>
    <xf numFmtId="0" fontId="69" fillId="0" borderId="0"/>
    <xf numFmtId="0" fontId="70" fillId="0" borderId="0"/>
    <xf numFmtId="0" fontId="71" fillId="32" borderId="0"/>
    <xf numFmtId="0" fontId="71" fillId="33" borderId="0"/>
    <xf numFmtId="0" fontId="72" fillId="34" borderId="0"/>
    <xf numFmtId="0" fontId="74" fillId="0" borderId="42"/>
    <xf numFmtId="0" fontId="74" fillId="0" borderId="43"/>
    <xf numFmtId="0" fontId="75" fillId="0" borderId="44"/>
    <xf numFmtId="0" fontId="75" fillId="0" borderId="45"/>
    <xf numFmtId="0" fontId="75" fillId="0" borderId="46"/>
    <xf numFmtId="0" fontId="66" fillId="0" borderId="47"/>
    <xf numFmtId="0" fontId="66" fillId="0" borderId="48"/>
    <xf numFmtId="0" fontId="66" fillId="0" borderId="49"/>
    <xf numFmtId="0" fontId="66" fillId="0" borderId="0"/>
    <xf numFmtId="0" fontId="55" fillId="43" borderId="37"/>
    <xf numFmtId="0" fontId="55" fillId="43" borderId="37"/>
    <xf numFmtId="0" fontId="55" fillId="43" borderId="37"/>
    <xf numFmtId="0" fontId="55" fillId="43" borderId="37"/>
    <xf numFmtId="0" fontId="55" fillId="43" borderId="37"/>
    <xf numFmtId="0" fontId="55" fillId="43" borderId="37"/>
    <xf numFmtId="0" fontId="55" fillId="43" borderId="37"/>
    <xf numFmtId="0" fontId="55" fillId="43" borderId="37"/>
    <xf numFmtId="0" fontId="55" fillId="43" borderId="37"/>
    <xf numFmtId="0" fontId="55" fillId="43" borderId="37"/>
    <xf numFmtId="0" fontId="55" fillId="43" borderId="37"/>
    <xf numFmtId="0" fontId="55" fillId="43" borderId="37"/>
    <xf numFmtId="0" fontId="55" fillId="43" borderId="38"/>
    <xf numFmtId="0" fontId="55" fillId="43" borderId="38"/>
    <xf numFmtId="0" fontId="55" fillId="43" borderId="38"/>
    <xf numFmtId="0" fontId="55" fillId="43" borderId="38"/>
    <xf numFmtId="0" fontId="55" fillId="43" borderId="38"/>
    <xf numFmtId="0" fontId="55" fillId="43" borderId="38"/>
    <xf numFmtId="0" fontId="55" fillId="43" borderId="38"/>
    <xf numFmtId="0" fontId="55" fillId="43" borderId="38"/>
    <xf numFmtId="0" fontId="55" fillId="43" borderId="38"/>
    <xf numFmtId="0" fontId="55" fillId="43" borderId="38"/>
    <xf numFmtId="0" fontId="55" fillId="43" borderId="38"/>
    <xf numFmtId="0" fontId="55" fillId="43" borderId="38"/>
    <xf numFmtId="0" fontId="55" fillId="44" borderId="39"/>
    <xf numFmtId="0" fontId="55" fillId="44" borderId="39"/>
    <xf numFmtId="0" fontId="55" fillId="44" borderId="39"/>
    <xf numFmtId="0" fontId="55" fillId="44" borderId="39"/>
    <xf numFmtId="0" fontId="55" fillId="44" borderId="39"/>
    <xf numFmtId="0" fontId="55" fillId="44" borderId="39"/>
    <xf numFmtId="0" fontId="55" fillId="44" borderId="39"/>
    <xf numFmtId="0" fontId="55" fillId="44" borderId="39"/>
    <xf numFmtId="0" fontId="55" fillId="44" borderId="39"/>
    <xf numFmtId="0" fontId="55" fillId="44" borderId="39"/>
    <xf numFmtId="0" fontId="55" fillId="44" borderId="39"/>
    <xf numFmtId="0" fontId="55" fillId="44" borderId="39"/>
    <xf numFmtId="0" fontId="97" fillId="7" borderId="1" applyNumberFormat="0" applyAlignment="0" applyProtection="0"/>
    <xf numFmtId="0" fontId="97" fillId="7" borderId="1" applyNumberFormat="0" applyAlignment="0" applyProtection="0"/>
    <xf numFmtId="0" fontId="76" fillId="0" borderId="50"/>
    <xf numFmtId="0" fontId="77" fillId="0" borderId="51"/>
    <xf numFmtId="0" fontId="78" fillId="0" borderId="52"/>
    <xf numFmtId="0" fontId="79" fillId="32" borderId="0"/>
    <xf numFmtId="0" fontId="80" fillId="33" borderId="0"/>
    <xf numFmtId="0" fontId="81" fillId="34"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26" fillId="0" borderId="0"/>
    <xf numFmtId="0" fontId="55"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17" fillId="0" borderId="0"/>
    <xf numFmtId="0" fontId="17" fillId="0" borderId="0"/>
    <xf numFmtId="0" fontId="17" fillId="0" borderId="0"/>
    <xf numFmtId="0" fontId="17" fillId="0" borderId="0"/>
    <xf numFmtId="165" fontId="17" fillId="0" borderId="0"/>
    <xf numFmtId="165" fontId="17" fillId="0" borderId="0"/>
    <xf numFmtId="165" fontId="17" fillId="0" borderId="0"/>
    <xf numFmtId="165" fontId="17" fillId="0" borderId="0"/>
    <xf numFmtId="165" fontId="17" fillId="0" borderId="0"/>
    <xf numFmtId="165" fontId="17" fillId="0" borderId="0"/>
    <xf numFmtId="165" fontId="17" fillId="0" borderId="0"/>
    <xf numFmtId="165" fontId="17" fillId="0" borderId="0"/>
    <xf numFmtId="165" fontId="17" fillId="0" borderId="0"/>
    <xf numFmtId="165"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43" borderId="53"/>
    <xf numFmtId="0" fontId="55" fillId="43" borderId="53"/>
    <xf numFmtId="0" fontId="55" fillId="43" borderId="53"/>
    <xf numFmtId="0" fontId="55" fillId="43" borderId="53"/>
    <xf numFmtId="0" fontId="55" fillId="43" borderId="53"/>
    <xf numFmtId="0" fontId="55" fillId="43" borderId="53"/>
    <xf numFmtId="0" fontId="55" fillId="43" borderId="53"/>
    <xf numFmtId="0" fontId="55" fillId="43" borderId="53"/>
    <xf numFmtId="0" fontId="55" fillId="43" borderId="53"/>
    <xf numFmtId="0" fontId="55" fillId="43" borderId="53"/>
    <xf numFmtId="0" fontId="55" fillId="43" borderId="53"/>
    <xf numFmtId="0" fontId="55" fillId="43" borderId="53"/>
    <xf numFmtId="0" fontId="55" fillId="43" borderId="54"/>
    <xf numFmtId="0" fontId="55" fillId="43" borderId="54"/>
    <xf numFmtId="0" fontId="55" fillId="43" borderId="54"/>
    <xf numFmtId="0" fontId="55" fillId="43" borderId="54"/>
    <xf numFmtId="0" fontId="55" fillId="43" borderId="54"/>
    <xf numFmtId="0" fontId="55" fillId="43" borderId="54"/>
    <xf numFmtId="0" fontId="55" fillId="43" borderId="54"/>
    <xf numFmtId="0" fontId="55" fillId="43" borderId="54"/>
    <xf numFmtId="0" fontId="55" fillId="43" borderId="54"/>
    <xf numFmtId="0" fontId="55" fillId="43" borderId="54"/>
    <xf numFmtId="0" fontId="55" fillId="43" borderId="54"/>
    <xf numFmtId="0" fontId="55" fillId="43" borderId="54"/>
    <xf numFmtId="0" fontId="55" fillId="44" borderId="55"/>
    <xf numFmtId="0" fontId="55" fillId="44" borderId="55"/>
    <xf numFmtId="0" fontId="55" fillId="44" borderId="55"/>
    <xf numFmtId="0" fontId="55" fillId="44" borderId="55"/>
    <xf numFmtId="0" fontId="55" fillId="44" borderId="55"/>
    <xf numFmtId="0" fontId="55" fillId="44" borderId="55"/>
    <xf numFmtId="0" fontId="55" fillId="44" borderId="55"/>
    <xf numFmtId="0" fontId="55" fillId="44" borderId="55"/>
    <xf numFmtId="0" fontId="55" fillId="44" borderId="55"/>
    <xf numFmtId="0" fontId="55" fillId="44" borderId="55"/>
    <xf numFmtId="0" fontId="55" fillId="44" borderId="55"/>
    <xf numFmtId="0" fontId="55" fillId="44" borderId="55"/>
    <xf numFmtId="0" fontId="26" fillId="23" borderId="7" applyNumberFormat="0" applyFont="0" applyAlignment="0" applyProtection="0"/>
    <xf numFmtId="0" fontId="26" fillId="23" borderId="7" applyNumberFormat="0" applyFont="0" applyAlignment="0" applyProtection="0"/>
    <xf numFmtId="0" fontId="66" fillId="58" borderId="56"/>
    <xf numFmtId="0" fontId="66" fillId="58" borderId="56"/>
    <xf numFmtId="0" fontId="66" fillId="58" borderId="56"/>
    <xf numFmtId="0" fontId="66" fillId="58" borderId="56"/>
    <xf numFmtId="0" fontId="66" fillId="58" borderId="56"/>
    <xf numFmtId="0" fontId="66" fillId="58" borderId="56"/>
    <xf numFmtId="0" fontId="66" fillId="58" borderId="56"/>
    <xf numFmtId="0" fontId="66" fillId="58" borderId="56"/>
    <xf numFmtId="0" fontId="66" fillId="58" borderId="56"/>
    <xf numFmtId="0" fontId="66" fillId="58" borderId="56"/>
    <xf numFmtId="0" fontId="66" fillId="58" borderId="56"/>
    <xf numFmtId="0" fontId="66" fillId="58" borderId="56"/>
    <xf numFmtId="0" fontId="66" fillId="55" borderId="56"/>
    <xf numFmtId="0" fontId="66" fillId="55" borderId="56"/>
    <xf numFmtId="0" fontId="66" fillId="55" borderId="56"/>
    <xf numFmtId="0" fontId="66" fillId="55" borderId="56"/>
    <xf numFmtId="0" fontId="66" fillId="55" borderId="56"/>
    <xf numFmtId="0" fontId="66" fillId="55" borderId="56"/>
    <xf numFmtId="0" fontId="66" fillId="55" borderId="56"/>
    <xf numFmtId="0" fontId="66" fillId="55" borderId="56"/>
    <xf numFmtId="0" fontId="66" fillId="55" borderId="56"/>
    <xf numFmtId="0" fontId="66" fillId="55" borderId="56"/>
    <xf numFmtId="0" fontId="66" fillId="55" borderId="56"/>
    <xf numFmtId="0" fontId="66" fillId="55" borderId="56"/>
    <xf numFmtId="0" fontId="66" fillId="33" borderId="57"/>
    <xf numFmtId="0" fontId="66" fillId="33" borderId="57"/>
    <xf numFmtId="0" fontId="66" fillId="33" borderId="57"/>
    <xf numFmtId="0" fontId="66" fillId="33" borderId="57"/>
    <xf numFmtId="0" fontId="66" fillId="33" borderId="57"/>
    <xf numFmtId="0" fontId="66" fillId="33" borderId="57"/>
    <xf numFmtId="0" fontId="66" fillId="33" borderId="57"/>
    <xf numFmtId="0" fontId="66" fillId="33" borderId="57"/>
    <xf numFmtId="0" fontId="66" fillId="33" borderId="57"/>
    <xf numFmtId="0" fontId="66" fillId="33" borderId="57"/>
    <xf numFmtId="0" fontId="66" fillId="33" borderId="57"/>
    <xf numFmtId="0" fontId="66" fillId="33" borderId="57"/>
    <xf numFmtId="0" fontId="66" fillId="33" borderId="57"/>
    <xf numFmtId="0" fontId="98" fillId="20" borderId="8" applyNumberFormat="0" applyAlignment="0" applyProtection="0"/>
    <xf numFmtId="0" fontId="98" fillId="20" borderId="8" applyNumberFormat="0" applyAlignment="0" applyProtection="0"/>
    <xf numFmtId="0" fontId="98" fillId="20" borderId="8" applyNumberFormat="0" applyAlignment="0" applyProtection="0"/>
    <xf numFmtId="0" fontId="98" fillId="20" borderId="8" applyNumberFormat="0" applyAlignment="0" applyProtection="0"/>
    <xf numFmtId="0" fontId="83" fillId="0" borderId="0"/>
    <xf numFmtId="0" fontId="66" fillId="0" borderId="58"/>
    <xf numFmtId="0" fontId="66" fillId="0" borderId="58"/>
    <xf numFmtId="0" fontId="66" fillId="0" borderId="58"/>
    <xf numFmtId="0" fontId="66" fillId="0" borderId="58"/>
    <xf numFmtId="0" fontId="66" fillId="0" borderId="58"/>
    <xf numFmtId="0" fontId="66" fillId="0" borderId="58"/>
    <xf numFmtId="0" fontId="66" fillId="0" borderId="58"/>
    <xf numFmtId="0" fontId="66" fillId="0" borderId="58"/>
    <xf numFmtId="0" fontId="66" fillId="0" borderId="58"/>
    <xf numFmtId="0" fontId="66" fillId="0" borderId="58"/>
    <xf numFmtId="0" fontId="66" fillId="0" borderId="58"/>
    <xf numFmtId="0" fontId="66" fillId="0" borderId="58"/>
    <xf numFmtId="0" fontId="66" fillId="0" borderId="59"/>
    <xf numFmtId="0" fontId="66" fillId="0" borderId="59"/>
    <xf numFmtId="0" fontId="66" fillId="0" borderId="59"/>
    <xf numFmtId="0" fontId="66" fillId="0" borderId="59"/>
    <xf numFmtId="0" fontId="66" fillId="0" borderId="59"/>
    <xf numFmtId="0" fontId="66" fillId="0" borderId="59"/>
    <xf numFmtId="0" fontId="66" fillId="0" borderId="59"/>
    <xf numFmtId="0" fontId="66" fillId="0" borderId="59"/>
    <xf numFmtId="0" fontId="66" fillId="0" borderId="59"/>
    <xf numFmtId="0" fontId="66" fillId="0" borderId="59"/>
    <xf numFmtId="0" fontId="66" fillId="0" borderId="59"/>
    <xf numFmtId="0" fontId="66" fillId="0" borderId="59"/>
    <xf numFmtId="0" fontId="66" fillId="0" borderId="59"/>
    <xf numFmtId="0" fontId="84" fillId="0" borderId="0"/>
    <xf numFmtId="0" fontId="99" fillId="0" borderId="0">
      <alignment wrapText="1"/>
    </xf>
    <xf numFmtId="0" fontId="16" fillId="0" borderId="0"/>
    <xf numFmtId="0" fontId="15" fillId="0" borderId="0"/>
    <xf numFmtId="0" fontId="14" fillId="0" borderId="0"/>
    <xf numFmtId="0" fontId="12" fillId="0" borderId="0"/>
    <xf numFmtId="0" fontId="11" fillId="0" borderId="0"/>
    <xf numFmtId="0" fontId="10" fillId="0" borderId="0"/>
    <xf numFmtId="0" fontId="9" fillId="0" borderId="0"/>
    <xf numFmtId="0" fontId="26" fillId="0" borderId="0" applyBorder="0"/>
    <xf numFmtId="0" fontId="8" fillId="0" borderId="0"/>
    <xf numFmtId="0" fontId="7" fillId="0" borderId="0"/>
    <xf numFmtId="0" fontId="26" fillId="0" borderId="0" applyBorder="0"/>
    <xf numFmtId="0" fontId="6" fillId="0" borderId="0"/>
    <xf numFmtId="0" fontId="5" fillId="0" borderId="0"/>
    <xf numFmtId="0" fontId="4" fillId="0" borderId="0"/>
    <xf numFmtId="0" fontId="4" fillId="0" borderId="0"/>
    <xf numFmtId="0" fontId="4" fillId="0" borderId="0"/>
    <xf numFmtId="0" fontId="1" fillId="0" borderId="0"/>
    <xf numFmtId="0" fontId="26" fillId="0" borderId="0"/>
    <xf numFmtId="0" fontId="26" fillId="0" borderId="0"/>
  </cellStyleXfs>
  <cellXfs count="872">
    <xf numFmtId="0" fontId="0" fillId="0" borderId="0" xfId="0"/>
    <xf numFmtId="1" fontId="0" fillId="0" borderId="0" xfId="28" applyNumberFormat="1" applyFont="1"/>
    <xf numFmtId="164" fontId="0" fillId="0" borderId="0" xfId="28" applyNumberFormat="1" applyFont="1"/>
    <xf numFmtId="0" fontId="28" fillId="0" borderId="0" xfId="28" applyFont="1" applyBorder="1" applyAlignment="1">
      <alignment horizontal="center" vertical="center"/>
    </xf>
    <xf numFmtId="0" fontId="28" fillId="0" borderId="0" xfId="28" applyFont="1" applyFill="1" applyBorder="1" applyAlignment="1">
      <alignment horizontal="center" vertical="center"/>
    </xf>
    <xf numFmtId="164" fontId="35" fillId="0" borderId="0" xfId="28" applyNumberFormat="1" applyFont="1" applyBorder="1" applyAlignment="1">
      <alignment horizontal="center" vertical="center"/>
    </xf>
    <xf numFmtId="164" fontId="35" fillId="0" borderId="0" xfId="28" applyNumberFormat="1" applyFont="1" applyAlignment="1">
      <alignment horizontal="center" vertical="center"/>
    </xf>
    <xf numFmtId="164" fontId="35" fillId="0" borderId="0" xfId="28" applyNumberFormat="1" applyFont="1" applyFill="1" applyBorder="1" applyAlignment="1">
      <alignment horizontal="center" vertical="center"/>
    </xf>
    <xf numFmtId="0" fontId="35" fillId="0" borderId="0" xfId="28" applyFont="1" applyBorder="1" applyAlignment="1">
      <alignment horizontal="center" vertical="center"/>
    </xf>
    <xf numFmtId="164" fontId="33" fillId="0" borderId="0" xfId="28" applyNumberFormat="1" applyFont="1" applyFill="1" applyAlignment="1">
      <alignment horizontal="center" vertical="center"/>
    </xf>
    <xf numFmtId="164" fontId="35" fillId="0" borderId="12" xfId="28" applyNumberFormat="1" applyFont="1" applyFill="1" applyBorder="1" applyAlignment="1">
      <alignment horizontal="center" vertical="center"/>
    </xf>
    <xf numFmtId="1" fontId="35" fillId="0" borderId="12" xfId="28" applyNumberFormat="1" applyFont="1" applyFill="1" applyBorder="1" applyAlignment="1">
      <alignment horizontal="center" vertical="center"/>
    </xf>
    <xf numFmtId="2" fontId="35" fillId="0" borderId="12" xfId="28" applyNumberFormat="1" applyFont="1" applyFill="1" applyBorder="1" applyAlignment="1">
      <alignment horizontal="center" vertical="center"/>
    </xf>
    <xf numFmtId="164" fontId="34" fillId="0" borderId="12" xfId="28" applyNumberFormat="1" applyFont="1" applyBorder="1" applyAlignment="1">
      <alignment horizontal="center" vertical="center"/>
    </xf>
    <xf numFmtId="1" fontId="34" fillId="0" borderId="12" xfId="28" applyNumberFormat="1" applyFont="1" applyBorder="1" applyAlignment="1">
      <alignment horizontal="center" vertical="center"/>
    </xf>
    <xf numFmtId="2" fontId="34" fillId="0" borderId="12" xfId="28" applyNumberFormat="1" applyFont="1" applyBorder="1" applyAlignment="1">
      <alignment horizontal="center" vertical="center"/>
    </xf>
    <xf numFmtId="164" fontId="34" fillId="0" borderId="12" xfId="28" applyNumberFormat="1" applyFont="1" applyFill="1" applyBorder="1" applyAlignment="1">
      <alignment horizontal="center" vertical="center"/>
    </xf>
    <xf numFmtId="0" fontId="26" fillId="0" borderId="0" xfId="44"/>
    <xf numFmtId="164" fontId="34" fillId="0" borderId="14" xfId="38" applyNumberFormat="1" applyFont="1" applyBorder="1" applyAlignment="1">
      <alignment horizontal="center" vertical="center"/>
    </xf>
    <xf numFmtId="2" fontId="34" fillId="0" borderId="14" xfId="38" applyNumberFormat="1" applyFont="1" applyBorder="1" applyAlignment="1">
      <alignment horizontal="center" vertical="center"/>
    </xf>
    <xf numFmtId="1" fontId="34" fillId="0" borderId="14" xfId="38" applyNumberFormat="1" applyFont="1" applyBorder="1" applyAlignment="1">
      <alignment horizontal="center" vertical="center"/>
    </xf>
    <xf numFmtId="164" fontId="34" fillId="0" borderId="12" xfId="38" applyNumberFormat="1" applyFont="1" applyBorder="1" applyAlignment="1">
      <alignment horizontal="center" vertical="center"/>
    </xf>
    <xf numFmtId="2" fontId="34" fillId="0" borderId="12" xfId="38" applyNumberFormat="1" applyFont="1" applyBorder="1" applyAlignment="1">
      <alignment horizontal="center" vertical="center"/>
    </xf>
    <xf numFmtId="1" fontId="34" fillId="0" borderId="12" xfId="38" applyNumberFormat="1" applyFont="1" applyBorder="1" applyAlignment="1">
      <alignment horizontal="center" vertical="center"/>
    </xf>
    <xf numFmtId="164" fontId="34" fillId="0" borderId="13" xfId="38" applyNumberFormat="1" applyFont="1" applyBorder="1" applyAlignment="1">
      <alignment horizontal="center" vertical="center"/>
    </xf>
    <xf numFmtId="2" fontId="34" fillId="0" borderId="13" xfId="38" applyNumberFormat="1" applyFont="1" applyBorder="1" applyAlignment="1">
      <alignment horizontal="center" vertical="center"/>
    </xf>
    <xf numFmtId="1" fontId="34" fillId="0" borderId="13" xfId="38" applyNumberFormat="1" applyFont="1" applyBorder="1" applyAlignment="1">
      <alignment horizontal="center" vertical="center"/>
    </xf>
    <xf numFmtId="2" fontId="34" fillId="0" borderId="13" xfId="28" applyNumberFormat="1" applyFont="1" applyBorder="1" applyAlignment="1">
      <alignment horizontal="center" vertical="center"/>
    </xf>
    <xf numFmtId="164" fontId="34" fillId="0" borderId="13" xfId="28" applyNumberFormat="1" applyFont="1" applyBorder="1" applyAlignment="1">
      <alignment horizontal="center" vertical="center"/>
    </xf>
    <xf numFmtId="164" fontId="34" fillId="0" borderId="14" xfId="28" applyNumberFormat="1" applyFont="1" applyBorder="1" applyAlignment="1">
      <alignment horizontal="center" vertical="center"/>
    </xf>
    <xf numFmtId="1" fontId="34" fillId="0" borderId="14" xfId="28" applyNumberFormat="1" applyFont="1" applyBorder="1" applyAlignment="1">
      <alignment horizontal="center" vertical="center"/>
    </xf>
    <xf numFmtId="2" fontId="34" fillId="0" borderId="14" xfId="28" applyNumberFormat="1" applyFont="1" applyBorder="1" applyAlignment="1">
      <alignment horizontal="center" vertical="center"/>
    </xf>
    <xf numFmtId="1" fontId="33" fillId="0" borderId="12" xfId="28" applyNumberFormat="1" applyFont="1" applyFill="1" applyBorder="1" applyAlignment="1">
      <alignment horizontal="center" vertical="center"/>
    </xf>
    <xf numFmtId="1" fontId="33" fillId="0" borderId="13" xfId="28" applyNumberFormat="1" applyFont="1" applyFill="1" applyBorder="1" applyAlignment="1">
      <alignment horizontal="center" vertical="center"/>
    </xf>
    <xf numFmtId="1" fontId="33" fillId="0" borderId="14" xfId="28" applyNumberFormat="1" applyFont="1" applyFill="1" applyBorder="1" applyAlignment="1">
      <alignment horizontal="center" vertical="center"/>
    </xf>
    <xf numFmtId="1" fontId="0" fillId="0" borderId="0" xfId="28" applyNumberFormat="1" applyFont="1" applyAlignment="1">
      <alignment horizontal="center"/>
    </xf>
    <xf numFmtId="0" fontId="26" fillId="0" borderId="0" xfId="43" applyFont="1"/>
    <xf numFmtId="2" fontId="0" fillId="0" borderId="0" xfId="28" applyNumberFormat="1" applyFont="1"/>
    <xf numFmtId="0" fontId="54" fillId="0" borderId="0" xfId="43" applyFont="1"/>
    <xf numFmtId="2" fontId="54" fillId="0" borderId="0" xfId="43" applyNumberFormat="1" applyFont="1"/>
    <xf numFmtId="1" fontId="54" fillId="0" borderId="0" xfId="43" applyNumberFormat="1" applyFont="1"/>
    <xf numFmtId="164" fontId="35" fillId="0" borderId="14" xfId="28" applyNumberFormat="1" applyFont="1" applyFill="1" applyBorder="1" applyAlignment="1">
      <alignment horizontal="center" vertical="center"/>
    </xf>
    <xf numFmtId="1" fontId="35" fillId="0" borderId="14" xfId="28" applyNumberFormat="1" applyFont="1" applyFill="1" applyBorder="1" applyAlignment="1">
      <alignment horizontal="center" vertical="center"/>
    </xf>
    <xf numFmtId="2" fontId="35" fillId="0" borderId="14" xfId="28" applyNumberFormat="1" applyFont="1" applyFill="1" applyBorder="1" applyAlignment="1">
      <alignment horizontal="center" vertical="center"/>
    </xf>
    <xf numFmtId="0" fontId="26" fillId="0" borderId="0" xfId="0" applyFont="1"/>
    <xf numFmtId="2" fontId="31" fillId="0" borderId="0" xfId="44" applyNumberFormat="1" applyFont="1" applyAlignment="1">
      <alignment horizontal="center"/>
    </xf>
    <xf numFmtId="2" fontId="26" fillId="0" borderId="0" xfId="44" applyNumberFormat="1"/>
    <xf numFmtId="0" fontId="54" fillId="0" borderId="0" xfId="43" applyFont="1" applyAlignment="1">
      <alignment vertical="center"/>
    </xf>
    <xf numFmtId="1" fontId="29" fillId="0" borderId="11" xfId="28" applyNumberFormat="1" applyFont="1" applyFill="1" applyBorder="1" applyAlignment="1">
      <alignment horizontal="center" vertical="center"/>
    </xf>
    <xf numFmtId="1" fontId="30" fillId="0" borderId="11" xfId="28" applyNumberFormat="1" applyFont="1" applyFill="1" applyBorder="1" applyAlignment="1">
      <alignment horizontal="fill" vertical="center" wrapText="1"/>
    </xf>
    <xf numFmtId="164" fontId="30" fillId="0" borderId="11" xfId="28" applyNumberFormat="1" applyFont="1" applyFill="1" applyBorder="1" applyAlignment="1">
      <alignment horizontal="fill" vertical="center" wrapText="1"/>
    </xf>
    <xf numFmtId="164" fontId="33" fillId="0" borderId="11" xfId="28" applyNumberFormat="1" applyFont="1" applyFill="1" applyBorder="1" applyAlignment="1">
      <alignment horizontal="center" vertical="center"/>
    </xf>
    <xf numFmtId="1" fontId="33" fillId="0" borderId="11" xfId="28" applyNumberFormat="1" applyFont="1" applyFill="1" applyBorder="1" applyAlignment="1">
      <alignment horizontal="center" vertical="center"/>
    </xf>
    <xf numFmtId="164" fontId="34" fillId="0" borderId="11" xfId="28" applyNumberFormat="1" applyFont="1" applyFill="1" applyBorder="1" applyAlignment="1">
      <alignment horizontal="fill" vertical="center"/>
    </xf>
    <xf numFmtId="1" fontId="34" fillId="0" borderId="11" xfId="28" applyNumberFormat="1" applyFont="1" applyFill="1" applyBorder="1" applyAlignment="1">
      <alignment horizontal="fill" vertical="center"/>
    </xf>
    <xf numFmtId="2" fontId="34" fillId="0" borderId="11" xfId="28" applyNumberFormat="1" applyFont="1" applyFill="1" applyBorder="1" applyAlignment="1">
      <alignment horizontal="fill" vertical="center"/>
    </xf>
    <xf numFmtId="0" fontId="35" fillId="0" borderId="0" xfId="28" applyFont="1" applyFill="1" applyBorder="1" applyAlignment="1">
      <alignment horizontal="center" vertical="center"/>
    </xf>
    <xf numFmtId="0" fontId="59" fillId="0" borderId="11" xfId="0" applyFont="1" applyFill="1" applyBorder="1" applyAlignment="1">
      <alignment horizontal="left" vertical="center"/>
    </xf>
    <xf numFmtId="164" fontId="33" fillId="0" borderId="11" xfId="28" applyNumberFormat="1" applyFont="1" applyFill="1" applyBorder="1" applyAlignment="1">
      <alignment horizontal="left" vertical="center"/>
    </xf>
    <xf numFmtId="0" fontId="59" fillId="0" borderId="11" xfId="0" applyFont="1" applyFill="1" applyBorder="1" applyAlignment="1">
      <alignment vertical="center"/>
    </xf>
    <xf numFmtId="0" fontId="35" fillId="0" borderId="12" xfId="28" applyFont="1" applyFill="1" applyBorder="1" applyAlignment="1">
      <alignment horizontal="center" vertical="center"/>
    </xf>
    <xf numFmtId="164" fontId="35" fillId="27" borderId="12" xfId="28" applyNumberFormat="1" applyFont="1" applyFill="1" applyBorder="1" applyAlignment="1">
      <alignment horizontal="center" vertical="center"/>
    </xf>
    <xf numFmtId="0" fontId="35" fillId="27" borderId="12" xfId="28" applyFont="1" applyFill="1" applyBorder="1" applyAlignment="1">
      <alignment horizontal="center" vertical="center"/>
    </xf>
    <xf numFmtId="1" fontId="35" fillId="27" borderId="12" xfId="28" applyNumberFormat="1" applyFont="1" applyFill="1" applyBorder="1" applyAlignment="1">
      <alignment horizontal="center" vertical="center"/>
    </xf>
    <xf numFmtId="2" fontId="35" fillId="27" borderId="12" xfId="28" applyNumberFormat="1" applyFont="1" applyFill="1" applyBorder="1" applyAlignment="1">
      <alignment horizontal="center" vertical="center"/>
    </xf>
    <xf numFmtId="0" fontId="35" fillId="0" borderId="14" xfId="28" applyFont="1" applyFill="1" applyBorder="1" applyAlignment="1">
      <alignment horizontal="center" vertical="center"/>
    </xf>
    <xf numFmtId="1" fontId="33" fillId="0" borderId="16" xfId="28" applyNumberFormat="1" applyFont="1" applyFill="1" applyBorder="1" applyAlignment="1">
      <alignment horizontal="center" vertical="center"/>
    </xf>
    <xf numFmtId="1" fontId="33" fillId="0" borderId="25" xfId="28" applyNumberFormat="1" applyFont="1" applyFill="1" applyBorder="1" applyAlignment="1">
      <alignment horizontal="center" vertical="center"/>
    </xf>
    <xf numFmtId="1" fontId="33" fillId="0" borderId="29" xfId="28" applyNumberFormat="1" applyFont="1" applyFill="1" applyBorder="1" applyAlignment="1">
      <alignment horizontal="center" vertical="center"/>
    </xf>
    <xf numFmtId="164" fontId="33" fillId="0" borderId="30" xfId="28" applyNumberFormat="1" applyFont="1" applyFill="1" applyBorder="1" applyAlignment="1">
      <alignment horizontal="center" vertical="center"/>
    </xf>
    <xf numFmtId="164" fontId="33" fillId="0" borderId="32" xfId="28" applyNumberFormat="1" applyFont="1" applyFill="1" applyBorder="1" applyAlignment="1">
      <alignment horizontal="center" vertical="center"/>
    </xf>
    <xf numFmtId="164" fontId="33" fillId="0" borderId="34" xfId="28" applyNumberFormat="1" applyFont="1" applyFill="1" applyBorder="1" applyAlignment="1">
      <alignment horizontal="center" vertical="center"/>
    </xf>
    <xf numFmtId="1" fontId="34" fillId="0" borderId="29" xfId="38" applyNumberFormat="1" applyFont="1" applyBorder="1" applyAlignment="1">
      <alignment horizontal="center" vertical="center"/>
    </xf>
    <xf numFmtId="1" fontId="34" fillId="0" borderId="16" xfId="38" applyNumberFormat="1" applyFont="1" applyBorder="1" applyAlignment="1">
      <alignment horizontal="center" vertical="center"/>
    </xf>
    <xf numFmtId="1" fontId="34" fillId="0" borderId="25" xfId="38" applyNumberFormat="1" applyFont="1" applyBorder="1" applyAlignment="1">
      <alignment horizontal="center" vertical="center"/>
    </xf>
    <xf numFmtId="1" fontId="34" fillId="0" borderId="29" xfId="28" applyNumberFormat="1" applyFont="1" applyBorder="1" applyAlignment="1">
      <alignment horizontal="center" vertical="center"/>
    </xf>
    <xf numFmtId="1" fontId="34" fillId="0" borderId="16" xfId="28" applyNumberFormat="1" applyFont="1" applyBorder="1" applyAlignment="1">
      <alignment horizontal="center" vertical="center"/>
    </xf>
    <xf numFmtId="1" fontId="35" fillId="27" borderId="16" xfId="28" applyNumberFormat="1" applyFont="1" applyFill="1" applyBorder="1" applyAlignment="1">
      <alignment horizontal="center" vertical="center"/>
    </xf>
    <xf numFmtId="1" fontId="35" fillId="0" borderId="16" xfId="28" applyNumberFormat="1" applyFont="1" applyFill="1" applyBorder="1" applyAlignment="1">
      <alignment horizontal="center" vertical="center"/>
    </xf>
    <xf numFmtId="164" fontId="34" fillId="0" borderId="34" xfId="38" applyNumberFormat="1" applyFont="1" applyBorder="1" applyAlignment="1">
      <alignment horizontal="center" vertical="center"/>
    </xf>
    <xf numFmtId="164" fontId="34" fillId="0" borderId="30" xfId="38" applyNumberFormat="1" applyFont="1" applyBorder="1" applyAlignment="1">
      <alignment horizontal="center" vertical="center"/>
    </xf>
    <xf numFmtId="164" fontId="34" fillId="0" borderId="32" xfId="38" applyNumberFormat="1" applyFont="1" applyBorder="1" applyAlignment="1">
      <alignment horizontal="center" vertical="center"/>
    </xf>
    <xf numFmtId="164" fontId="34" fillId="0" borderId="34" xfId="28" applyNumberFormat="1" applyFont="1" applyBorder="1" applyAlignment="1">
      <alignment horizontal="center" vertical="center"/>
    </xf>
    <xf numFmtId="164" fontId="34" fillId="0" borderId="30" xfId="28" applyNumberFormat="1" applyFont="1" applyBorder="1" applyAlignment="1">
      <alignment horizontal="center" vertical="center"/>
    </xf>
    <xf numFmtId="164" fontId="35" fillId="27" borderId="30" xfId="28" applyNumberFormat="1" applyFont="1" applyFill="1" applyBorder="1" applyAlignment="1">
      <alignment horizontal="center" vertical="center"/>
    </xf>
    <xf numFmtId="164" fontId="35" fillId="0" borderId="34" xfId="28" applyNumberFormat="1" applyFont="1" applyFill="1" applyBorder="1" applyAlignment="1">
      <alignment horizontal="center" vertical="center"/>
    </xf>
    <xf numFmtId="164" fontId="35" fillId="0" borderId="30" xfId="28" applyNumberFormat="1" applyFont="1" applyFill="1" applyBorder="1" applyAlignment="1">
      <alignment horizontal="center" vertical="center"/>
    </xf>
    <xf numFmtId="164" fontId="56" fillId="26" borderId="16" xfId="28" applyNumberFormat="1" applyFont="1" applyFill="1" applyBorder="1" applyAlignment="1">
      <alignment horizontal="center" vertical="center"/>
    </xf>
    <xf numFmtId="164" fontId="56" fillId="25" borderId="16" xfId="28" applyNumberFormat="1" applyFont="1" applyFill="1" applyBorder="1" applyAlignment="1">
      <alignment horizontal="center" vertical="center"/>
    </xf>
    <xf numFmtId="164" fontId="35" fillId="0" borderId="29" xfId="28" applyNumberFormat="1" applyFont="1" applyFill="1" applyBorder="1" applyAlignment="1">
      <alignment horizontal="center" vertical="center"/>
    </xf>
    <xf numFmtId="164" fontId="35" fillId="0" borderId="16" xfId="28" applyNumberFormat="1" applyFont="1" applyFill="1" applyBorder="1" applyAlignment="1">
      <alignment horizontal="center" vertical="center"/>
    </xf>
    <xf numFmtId="1" fontId="34" fillId="0" borderId="34" xfId="28" applyNumberFormat="1" applyFont="1" applyBorder="1" applyAlignment="1">
      <alignment horizontal="center" vertical="center"/>
    </xf>
    <xf numFmtId="1" fontId="34" fillId="0" borderId="30" xfId="28" applyNumberFormat="1" applyFont="1" applyBorder="1" applyAlignment="1">
      <alignment horizontal="center" vertical="center"/>
    </xf>
    <xf numFmtId="1" fontId="35" fillId="27" borderId="30" xfId="28" applyNumberFormat="1" applyFont="1" applyFill="1" applyBorder="1" applyAlignment="1">
      <alignment horizontal="center" vertical="center"/>
    </xf>
    <xf numFmtId="1" fontId="35" fillId="0" borderId="30" xfId="28" applyNumberFormat="1" applyFont="1" applyFill="1" applyBorder="1" applyAlignment="1">
      <alignment horizontal="center" vertical="center"/>
    </xf>
    <xf numFmtId="0" fontId="54" fillId="0" borderId="0" xfId="43" applyFont="1" applyBorder="1"/>
    <xf numFmtId="164" fontId="35" fillId="0" borderId="14" xfId="28" applyNumberFormat="1" applyFont="1" applyBorder="1" applyAlignment="1">
      <alignment horizontal="center" vertical="center"/>
    </xf>
    <xf numFmtId="164" fontId="35" fillId="0" borderId="12" xfId="28" applyNumberFormat="1" applyFont="1" applyBorder="1" applyAlignment="1">
      <alignment horizontal="center" vertical="center"/>
    </xf>
    <xf numFmtId="164" fontId="35" fillId="0" borderId="13" xfId="28" applyNumberFormat="1" applyFont="1" applyBorder="1" applyAlignment="1">
      <alignment horizontal="center" vertical="center"/>
    </xf>
    <xf numFmtId="164" fontId="35" fillId="0" borderId="11" xfId="28" applyNumberFormat="1" applyFont="1" applyFill="1" applyBorder="1" applyAlignment="1">
      <alignment horizontal="fill" vertical="center"/>
    </xf>
    <xf numFmtId="164" fontId="26" fillId="0" borderId="0" xfId="28" applyNumberFormat="1" applyFont="1"/>
    <xf numFmtId="0" fontId="27" fillId="0" borderId="0" xfId="43" applyFont="1"/>
    <xf numFmtId="0" fontId="26" fillId="0" borderId="0" xfId="55" applyFill="1" applyBorder="1"/>
    <xf numFmtId="164" fontId="33" fillId="0" borderId="0" xfId="51" applyNumberFormat="1" applyFont="1" applyFill="1" applyAlignment="1">
      <alignment horizontal="center" vertical="center"/>
    </xf>
    <xf numFmtId="164" fontId="33" fillId="60" borderId="15" xfId="51" applyNumberFormat="1" applyFont="1" applyFill="1" applyBorder="1" applyAlignment="1">
      <alignment horizontal="center" vertical="center"/>
    </xf>
    <xf numFmtId="1" fontId="33" fillId="60" borderId="15" xfId="51" applyNumberFormat="1" applyFont="1" applyFill="1" applyBorder="1" applyAlignment="1">
      <alignment horizontal="center" vertical="center"/>
    </xf>
    <xf numFmtId="1" fontId="33" fillId="60" borderId="28" xfId="51" applyNumberFormat="1" applyFont="1" applyFill="1" applyBorder="1" applyAlignment="1">
      <alignment horizontal="center" vertical="center"/>
    </xf>
    <xf numFmtId="164" fontId="33" fillId="60" borderId="33" xfId="51" applyNumberFormat="1" applyFont="1" applyFill="1" applyBorder="1" applyAlignment="1">
      <alignment horizontal="center" vertical="center"/>
    </xf>
    <xf numFmtId="167" fontId="86" fillId="0" borderId="0" xfId="201" applyAlignment="1">
      <alignment horizontal="center"/>
    </xf>
    <xf numFmtId="167" fontId="86" fillId="0" borderId="0" xfId="201"/>
    <xf numFmtId="167" fontId="29" fillId="0" borderId="17" xfId="201" applyFont="1" applyBorder="1" applyAlignment="1" applyProtection="1">
      <alignment horizontal="left"/>
    </xf>
    <xf numFmtId="167" fontId="29" fillId="0" borderId="0" xfId="201" applyFont="1" applyBorder="1" applyAlignment="1" applyProtection="1">
      <alignment horizontal="left"/>
    </xf>
    <xf numFmtId="167" fontId="29" fillId="0" borderId="0" xfId="201" applyFont="1" applyBorder="1" applyAlignment="1">
      <alignment horizontal="center"/>
    </xf>
    <xf numFmtId="167" fontId="28" fillId="0" borderId="0" xfId="201" applyFont="1" applyAlignment="1" applyProtection="1">
      <alignment horizontal="left"/>
    </xf>
    <xf numFmtId="49" fontId="33" fillId="0" borderId="0" xfId="201" applyNumberFormat="1" applyFont="1" applyFill="1" applyBorder="1" applyAlignment="1" applyProtection="1">
      <alignment horizontal="center"/>
    </xf>
    <xf numFmtId="49" fontId="28" fillId="61" borderId="0" xfId="201" applyNumberFormat="1" applyFont="1" applyFill="1" applyBorder="1" applyAlignment="1" applyProtection="1">
      <alignment horizontal="center"/>
    </xf>
    <xf numFmtId="49" fontId="28" fillId="62" borderId="0" xfId="201" applyNumberFormat="1" applyFont="1" applyFill="1" applyBorder="1" applyAlignment="1" applyProtection="1">
      <alignment horizontal="center"/>
    </xf>
    <xf numFmtId="49" fontId="28" fillId="62" borderId="0" xfId="201" applyNumberFormat="1" applyFont="1" applyFill="1" applyBorder="1" applyAlignment="1">
      <alignment horizontal="center"/>
    </xf>
    <xf numFmtId="49" fontId="28" fillId="0" borderId="0" xfId="201" applyNumberFormat="1" applyFont="1" applyBorder="1" applyAlignment="1" applyProtection="1">
      <alignment horizontal="center"/>
    </xf>
    <xf numFmtId="49" fontId="28" fillId="63" borderId="0" xfId="201" applyNumberFormat="1" applyFont="1" applyFill="1" applyBorder="1" applyAlignment="1" applyProtection="1">
      <alignment horizontal="center"/>
    </xf>
    <xf numFmtId="49" fontId="28" fillId="64" borderId="0" xfId="201" applyNumberFormat="1" applyFont="1" applyFill="1" applyBorder="1" applyAlignment="1" applyProtection="1">
      <alignment horizontal="center"/>
    </xf>
    <xf numFmtId="167" fontId="86" fillId="0" borderId="0" xfId="201" applyFill="1" applyAlignment="1">
      <alignment horizontal="center"/>
    </xf>
    <xf numFmtId="49" fontId="28" fillId="0" borderId="0" xfId="201" applyNumberFormat="1" applyFont="1" applyFill="1" applyBorder="1" applyAlignment="1" applyProtection="1">
      <alignment horizontal="center"/>
    </xf>
    <xf numFmtId="49" fontId="28" fillId="0" borderId="0" xfId="201" applyNumberFormat="1" applyFont="1" applyFill="1" applyBorder="1" applyAlignment="1">
      <alignment horizontal="center"/>
    </xf>
    <xf numFmtId="167" fontId="86" fillId="0" borderId="0" xfId="201" applyFill="1"/>
    <xf numFmtId="167" fontId="28" fillId="0" borderId="0" xfId="201" applyFont="1" applyBorder="1" applyAlignment="1">
      <alignment horizontal="center"/>
    </xf>
    <xf numFmtId="49" fontId="28" fillId="0" borderId="0" xfId="201" applyNumberFormat="1" applyFont="1" applyBorder="1" applyAlignment="1">
      <alignment horizontal="center"/>
    </xf>
    <xf numFmtId="167" fontId="86" fillId="0" borderId="0" xfId="201" applyAlignment="1" applyProtection="1">
      <alignment horizontal="center"/>
    </xf>
    <xf numFmtId="167" fontId="86" fillId="0" borderId="0" xfId="201" applyFill="1" applyAlignment="1" applyProtection="1">
      <alignment horizontal="center"/>
    </xf>
    <xf numFmtId="167" fontId="28" fillId="0" borderId="0" xfId="201" applyFont="1" applyBorder="1" applyAlignment="1" applyProtection="1">
      <alignment horizontal="left"/>
    </xf>
    <xf numFmtId="167" fontId="28" fillId="0" borderId="0" xfId="201" applyFont="1" applyBorder="1"/>
    <xf numFmtId="167" fontId="28" fillId="0" borderId="0" xfId="201" applyFont="1" applyFill="1" applyBorder="1"/>
    <xf numFmtId="167" fontId="25" fillId="0" borderId="0" xfId="201" applyFont="1" applyBorder="1" applyAlignment="1" applyProtection="1">
      <alignment horizontal="left"/>
    </xf>
    <xf numFmtId="167" fontId="26" fillId="0" borderId="0" xfId="201" applyFont="1" applyBorder="1"/>
    <xf numFmtId="167" fontId="26" fillId="0" borderId="0" xfId="201" applyFont="1" applyAlignment="1" applyProtection="1">
      <alignment horizontal="left"/>
    </xf>
    <xf numFmtId="167" fontId="28" fillId="0" borderId="0" xfId="201" applyFont="1"/>
    <xf numFmtId="167" fontId="26" fillId="0" borderId="0" xfId="201" applyFont="1"/>
    <xf numFmtId="167" fontId="28" fillId="0" borderId="0" xfId="201" applyFont="1" applyAlignment="1">
      <alignment horizontal="center"/>
    </xf>
    <xf numFmtId="167" fontId="28" fillId="0" borderId="0" xfId="201" applyFont="1" applyFill="1"/>
    <xf numFmtId="0" fontId="33" fillId="0" borderId="10" xfId="52" applyFont="1" applyFill="1" applyBorder="1" applyAlignment="1">
      <alignment horizontal="center" vertical="center"/>
    </xf>
    <xf numFmtId="0" fontId="33" fillId="0" borderId="14" xfId="52" applyFont="1" applyFill="1" applyBorder="1" applyAlignment="1">
      <alignment horizontal="center" vertical="center"/>
    </xf>
    <xf numFmtId="0" fontId="33" fillId="29" borderId="12" xfId="52" applyFont="1" applyFill="1" applyBorder="1" applyAlignment="1">
      <alignment horizontal="center" vertical="center"/>
    </xf>
    <xf numFmtId="0" fontId="33" fillId="0" borderId="12" xfId="52" applyFont="1" applyFill="1" applyBorder="1" applyAlignment="1">
      <alignment horizontal="center" vertical="center"/>
    </xf>
    <xf numFmtId="0" fontId="33" fillId="0" borderId="24" xfId="52" applyFont="1" applyFill="1" applyBorder="1" applyAlignment="1">
      <alignment horizontal="center" vertical="center"/>
    </xf>
    <xf numFmtId="0" fontId="33" fillId="24" borderId="14" xfId="199" applyFont="1" applyFill="1" applyBorder="1" applyAlignment="1">
      <alignment horizontal="left" vertical="center"/>
    </xf>
    <xf numFmtId="164" fontId="33" fillId="29" borderId="12" xfId="199" applyNumberFormat="1" applyFont="1" applyFill="1" applyBorder="1" applyAlignment="1">
      <alignment horizontal="left" vertical="center"/>
    </xf>
    <xf numFmtId="164" fontId="33" fillId="25" borderId="12" xfId="199" applyNumberFormat="1" applyFont="1" applyFill="1" applyBorder="1" applyAlignment="1">
      <alignment horizontal="left" vertical="center"/>
    </xf>
    <xf numFmtId="0" fontId="33" fillId="26" borderId="24" xfId="199" applyFont="1" applyFill="1" applyBorder="1" applyAlignment="1">
      <alignment horizontal="left" vertical="center"/>
    </xf>
    <xf numFmtId="1" fontId="34" fillId="0" borderId="34" xfId="38" applyNumberFormat="1" applyFont="1" applyBorder="1" applyAlignment="1">
      <alignment horizontal="center" vertical="center"/>
    </xf>
    <xf numFmtId="1" fontId="34" fillId="0" borderId="30" xfId="38" applyNumberFormat="1" applyFont="1" applyBorder="1" applyAlignment="1">
      <alignment horizontal="center" vertical="center"/>
    </xf>
    <xf numFmtId="1" fontId="34" fillId="0" borderId="32" xfId="38" applyNumberFormat="1" applyFont="1" applyBorder="1" applyAlignment="1">
      <alignment horizontal="center" vertical="center"/>
    </xf>
    <xf numFmtId="2" fontId="33" fillId="60" borderId="15" xfId="51" applyNumberFormat="1" applyFont="1" applyFill="1" applyBorder="1" applyAlignment="1">
      <alignment horizontal="center" vertical="center"/>
    </xf>
    <xf numFmtId="1" fontId="33" fillId="60" borderId="33" xfId="51" applyNumberFormat="1" applyFont="1" applyFill="1" applyBorder="1" applyAlignment="1">
      <alignment horizontal="center" vertical="center"/>
    </xf>
    <xf numFmtId="0" fontId="22" fillId="0" borderId="0" xfId="202" applyFont="1"/>
    <xf numFmtId="0" fontId="22" fillId="0" borderId="0" xfId="202"/>
    <xf numFmtId="0" fontId="22" fillId="0" borderId="19" xfId="202" applyBorder="1" applyAlignment="1">
      <alignment horizontal="center"/>
    </xf>
    <xf numFmtId="0" fontId="22" fillId="0" borderId="22" xfId="202" applyBorder="1" applyAlignment="1">
      <alignment horizontal="center"/>
    </xf>
    <xf numFmtId="0" fontId="22" fillId="0" borderId="31" xfId="202" applyBorder="1" applyAlignment="1">
      <alignment horizontal="center"/>
    </xf>
    <xf numFmtId="0" fontId="93" fillId="0" borderId="61" xfId="202" applyFont="1" applyBorder="1"/>
    <xf numFmtId="164" fontId="94" fillId="0" borderId="0" xfId="51" applyNumberFormat="1" applyFont="1" applyFill="1" applyBorder="1" applyAlignment="1">
      <alignment horizontal="center"/>
    </xf>
    <xf numFmtId="164" fontId="94" fillId="0" borderId="0" xfId="51" applyNumberFormat="1" applyFont="1" applyFill="1" applyBorder="1" applyAlignment="1">
      <alignment horizontal="center" vertical="center"/>
    </xf>
    <xf numFmtId="1" fontId="94" fillId="0" borderId="67" xfId="51" applyNumberFormat="1" applyFont="1" applyFill="1" applyBorder="1" applyAlignment="1">
      <alignment horizontal="center"/>
    </xf>
    <xf numFmtId="1" fontId="94" fillId="0" borderId="0" xfId="51" applyNumberFormat="1" applyFont="1" applyFill="1" applyBorder="1" applyAlignment="1">
      <alignment horizontal="center" vertical="center"/>
    </xf>
    <xf numFmtId="164" fontId="94" fillId="0" borderId="68" xfId="51" applyNumberFormat="1" applyFont="1" applyFill="1" applyBorder="1" applyAlignment="1">
      <alignment horizontal="center"/>
    </xf>
    <xf numFmtId="2" fontId="94" fillId="0" borderId="67" xfId="51" applyNumberFormat="1" applyFont="1" applyFill="1" applyBorder="1" applyAlignment="1">
      <alignment horizontal="center"/>
    </xf>
    <xf numFmtId="2" fontId="94" fillId="0" borderId="0" xfId="51" applyNumberFormat="1" applyFont="1" applyFill="1" applyBorder="1" applyAlignment="1">
      <alignment horizontal="center" vertical="center"/>
    </xf>
    <xf numFmtId="164" fontId="94" fillId="0" borderId="67" xfId="51" applyNumberFormat="1" applyFont="1" applyFill="1" applyBorder="1" applyAlignment="1">
      <alignment horizontal="center"/>
    </xf>
    <xf numFmtId="164" fontId="94" fillId="0" borderId="67" xfId="51" applyNumberFormat="1" applyFont="1" applyFill="1" applyBorder="1" applyAlignment="1">
      <alignment horizontal="center" vertical="center"/>
    </xf>
    <xf numFmtId="1" fontId="22" fillId="0" borderId="69" xfId="202" applyNumberFormat="1" applyBorder="1" applyAlignment="1" applyProtection="1">
      <alignment horizontal="center" vertical="center"/>
    </xf>
    <xf numFmtId="1" fontId="22" fillId="0" borderId="0" xfId="202" applyNumberFormat="1" applyAlignment="1" applyProtection="1">
      <alignment horizontal="center" vertical="center"/>
    </xf>
    <xf numFmtId="1" fontId="22" fillId="0" borderId="67" xfId="202" applyNumberFormat="1" applyBorder="1" applyAlignment="1" applyProtection="1">
      <alignment horizontal="center" vertical="center"/>
    </xf>
    <xf numFmtId="168" fontId="22" fillId="0" borderId="67" xfId="202" applyNumberFormat="1" applyBorder="1" applyAlignment="1" applyProtection="1">
      <alignment horizontal="center" vertical="center"/>
    </xf>
    <xf numFmtId="168" fontId="22" fillId="0" borderId="0" xfId="202" applyNumberFormat="1" applyAlignment="1" applyProtection="1">
      <alignment horizontal="center" vertical="center"/>
    </xf>
    <xf numFmtId="0" fontId="22" fillId="0" borderId="0" xfId="202" applyAlignment="1">
      <alignment horizontal="center"/>
    </xf>
    <xf numFmtId="0" fontId="93" fillId="0" borderId="66" xfId="202" applyFont="1" applyFill="1" applyBorder="1"/>
    <xf numFmtId="164" fontId="93" fillId="0" borderId="10" xfId="202" applyNumberFormat="1" applyFont="1" applyBorder="1" applyAlignment="1">
      <alignment horizontal="center"/>
    </xf>
    <xf numFmtId="1" fontId="93" fillId="0" borderId="20" xfId="202" applyNumberFormat="1" applyFont="1" applyBorder="1" applyAlignment="1">
      <alignment horizontal="center"/>
    </xf>
    <xf numFmtId="1" fontId="93" fillId="0" borderId="10" xfId="202" applyNumberFormat="1" applyFont="1" applyBorder="1" applyAlignment="1">
      <alignment horizontal="center"/>
    </xf>
    <xf numFmtId="164" fontId="93" fillId="0" borderId="70" xfId="202" applyNumberFormat="1" applyFont="1" applyBorder="1" applyAlignment="1">
      <alignment horizontal="center"/>
    </xf>
    <xf numFmtId="2" fontId="93" fillId="0" borderId="20" xfId="202" applyNumberFormat="1" applyFont="1" applyBorder="1" applyAlignment="1">
      <alignment horizontal="center"/>
    </xf>
    <xf numFmtId="2" fontId="93" fillId="0" borderId="10" xfId="202" applyNumberFormat="1" applyFont="1" applyBorder="1" applyAlignment="1">
      <alignment horizontal="center"/>
    </xf>
    <xf numFmtId="164" fontId="93" fillId="0" borderId="20" xfId="202" applyNumberFormat="1" applyFont="1" applyBorder="1" applyAlignment="1">
      <alignment horizontal="center"/>
    </xf>
    <xf numFmtId="1" fontId="93" fillId="0" borderId="70" xfId="202" applyNumberFormat="1" applyFont="1" applyBorder="1" applyAlignment="1">
      <alignment horizontal="center" vertical="center"/>
    </xf>
    <xf numFmtId="1" fontId="93" fillId="0" borderId="10" xfId="202" applyNumberFormat="1" applyFont="1" applyBorder="1" applyAlignment="1">
      <alignment horizontal="center" vertical="center"/>
    </xf>
    <xf numFmtId="1" fontId="93" fillId="0" borderId="20" xfId="202" applyNumberFormat="1" applyFont="1" applyBorder="1" applyAlignment="1">
      <alignment horizontal="center" vertical="center"/>
    </xf>
    <xf numFmtId="164" fontId="94" fillId="0" borderId="0" xfId="51" applyNumberFormat="1" applyFont="1" applyFill="1" applyBorder="1"/>
    <xf numFmtId="164" fontId="94" fillId="0" borderId="68" xfId="51" applyNumberFormat="1" applyFont="1" applyFill="1" applyBorder="1" applyAlignment="1">
      <alignment horizontal="center" vertical="center"/>
    </xf>
    <xf numFmtId="1" fontId="94" fillId="0" borderId="71" xfId="51" applyNumberFormat="1" applyFont="1" applyFill="1" applyBorder="1" applyAlignment="1">
      <alignment horizontal="center" vertical="center"/>
    </xf>
    <xf numFmtId="164" fontId="94" fillId="0" borderId="69" xfId="51" applyNumberFormat="1" applyFont="1" applyFill="1" applyBorder="1" applyAlignment="1">
      <alignment horizontal="center" vertical="center"/>
    </xf>
    <xf numFmtId="2" fontId="94" fillId="0" borderId="71" xfId="51" applyNumberFormat="1" applyFont="1" applyFill="1" applyBorder="1" applyAlignment="1">
      <alignment horizontal="center" vertical="center"/>
    </xf>
    <xf numFmtId="164" fontId="94" fillId="0" borderId="71" xfId="51" applyNumberFormat="1" applyFont="1" applyFill="1" applyBorder="1" applyAlignment="1">
      <alignment horizontal="center" vertical="center"/>
    </xf>
    <xf numFmtId="164" fontId="94" fillId="0" borderId="72" xfId="51" applyNumberFormat="1" applyFont="1" applyFill="1" applyBorder="1" applyAlignment="1">
      <alignment horizontal="center" vertical="center"/>
    </xf>
    <xf numFmtId="1" fontId="22" fillId="0" borderId="71" xfId="202" applyNumberFormat="1" applyBorder="1" applyAlignment="1" applyProtection="1">
      <alignment horizontal="center" vertical="center"/>
    </xf>
    <xf numFmtId="168" fontId="22" fillId="0" borderId="71" xfId="202" applyNumberFormat="1" applyBorder="1" applyProtection="1"/>
    <xf numFmtId="168" fontId="22" fillId="0" borderId="0" xfId="202" applyNumberFormat="1" applyProtection="1"/>
    <xf numFmtId="0" fontId="22" fillId="0" borderId="0" xfId="202" applyFont="1" applyAlignment="1">
      <alignment horizontal="center"/>
    </xf>
    <xf numFmtId="164" fontId="94" fillId="0" borderId="60" xfId="51" applyNumberFormat="1" applyFont="1" applyFill="1" applyBorder="1"/>
    <xf numFmtId="164" fontId="94" fillId="0" borderId="73" xfId="51" applyNumberFormat="1" applyFont="1" applyFill="1" applyBorder="1" applyAlignment="1">
      <alignment horizontal="center" vertical="center"/>
    </xf>
    <xf numFmtId="164" fontId="94" fillId="0" borderId="60" xfId="51" applyNumberFormat="1" applyFont="1" applyFill="1" applyBorder="1" applyAlignment="1">
      <alignment horizontal="center" vertical="center"/>
    </xf>
    <xf numFmtId="1" fontId="94" fillId="0" borderId="29" xfId="51" applyNumberFormat="1" applyFont="1" applyFill="1" applyBorder="1" applyAlignment="1">
      <alignment horizontal="center" vertical="center"/>
    </xf>
    <xf numFmtId="1" fontId="94" fillId="0" borderId="60" xfId="51" applyNumberFormat="1" applyFont="1" applyFill="1" applyBorder="1" applyAlignment="1">
      <alignment horizontal="center" vertical="center"/>
    </xf>
    <xf numFmtId="2" fontId="94" fillId="0" borderId="29" xfId="51" applyNumberFormat="1" applyFont="1" applyFill="1" applyBorder="1" applyAlignment="1">
      <alignment horizontal="center" vertical="center"/>
    </xf>
    <xf numFmtId="2" fontId="94" fillId="0" borderId="60" xfId="51" applyNumberFormat="1" applyFont="1" applyFill="1" applyBorder="1" applyAlignment="1">
      <alignment horizontal="center" vertical="center"/>
    </xf>
    <xf numFmtId="164" fontId="94" fillId="0" borderId="29" xfId="51" applyNumberFormat="1" applyFont="1" applyFill="1" applyBorder="1" applyAlignment="1">
      <alignment horizontal="center" vertical="center"/>
    </xf>
    <xf numFmtId="1" fontId="22" fillId="0" borderId="73" xfId="202" applyNumberFormat="1" applyBorder="1" applyAlignment="1" applyProtection="1">
      <alignment horizontal="center" vertical="center"/>
    </xf>
    <xf numFmtId="1" fontId="22" fillId="0" borderId="60" xfId="202" applyNumberFormat="1" applyBorder="1" applyAlignment="1" applyProtection="1">
      <alignment horizontal="center" vertical="center"/>
    </xf>
    <xf numFmtId="1" fontId="22" fillId="0" borderId="29" xfId="202" applyNumberFormat="1" applyBorder="1" applyAlignment="1" applyProtection="1">
      <alignment horizontal="center" vertical="center"/>
    </xf>
    <xf numFmtId="168" fontId="22" fillId="0" borderId="29" xfId="202" applyNumberFormat="1" applyBorder="1" applyProtection="1"/>
    <xf numFmtId="168" fontId="22" fillId="0" borderId="60" xfId="202" applyNumberFormat="1" applyBorder="1" applyProtection="1"/>
    <xf numFmtId="164" fontId="22" fillId="0" borderId="67" xfId="202" applyNumberFormat="1" applyBorder="1" applyAlignment="1" applyProtection="1">
      <alignment horizontal="center" vertical="center"/>
    </xf>
    <xf numFmtId="164" fontId="22" fillId="0" borderId="0" xfId="202" applyNumberFormat="1" applyAlignment="1" applyProtection="1">
      <alignment horizontal="center" vertical="center"/>
    </xf>
    <xf numFmtId="164" fontId="93" fillId="0" borderId="20" xfId="202" applyNumberFormat="1" applyFont="1" applyBorder="1" applyAlignment="1">
      <alignment horizontal="center" vertical="center"/>
    </xf>
    <xf numFmtId="164" fontId="93" fillId="0" borderId="10" xfId="202" applyNumberFormat="1" applyFont="1" applyBorder="1" applyAlignment="1">
      <alignment horizontal="center" vertical="center"/>
    </xf>
    <xf numFmtId="164" fontId="22" fillId="0" borderId="71" xfId="202" applyNumberFormat="1" applyBorder="1" applyAlignment="1" applyProtection="1">
      <alignment horizontal="center" vertical="center"/>
    </xf>
    <xf numFmtId="1" fontId="22" fillId="0" borderId="0" xfId="202" applyNumberFormat="1" applyBorder="1" applyAlignment="1" applyProtection="1">
      <alignment horizontal="center" vertical="center"/>
    </xf>
    <xf numFmtId="164" fontId="22" fillId="0" borderId="0" xfId="202" applyNumberFormat="1" applyBorder="1" applyAlignment="1" applyProtection="1">
      <alignment horizontal="center" vertical="center"/>
    </xf>
    <xf numFmtId="164" fontId="22" fillId="0" borderId="29" xfId="202" applyNumberFormat="1" applyBorder="1" applyAlignment="1" applyProtection="1">
      <alignment horizontal="center" vertical="center"/>
    </xf>
    <xf numFmtId="164" fontId="22" fillId="0" borderId="60" xfId="202" applyNumberFormat="1" applyBorder="1" applyAlignment="1" applyProtection="1">
      <alignment horizontal="center" vertical="center"/>
    </xf>
    <xf numFmtId="168" fontId="22" fillId="0" borderId="71" xfId="202" applyNumberFormat="1" applyBorder="1" applyAlignment="1" applyProtection="1">
      <alignment horizontal="center" vertical="center"/>
    </xf>
    <xf numFmtId="168" fontId="22" fillId="0" borderId="29" xfId="202" applyNumberFormat="1" applyBorder="1" applyAlignment="1" applyProtection="1">
      <alignment horizontal="center" vertical="center"/>
    </xf>
    <xf numFmtId="168" fontId="22" fillId="0" borderId="60" xfId="202" applyNumberFormat="1" applyBorder="1" applyAlignment="1" applyProtection="1">
      <alignment horizontal="center" vertical="center"/>
    </xf>
    <xf numFmtId="164" fontId="0" fillId="0" borderId="0" xfId="38" applyNumberFormat="1" applyFont="1"/>
    <xf numFmtId="1" fontId="34" fillId="0" borderId="12" xfId="38" applyNumberFormat="1" applyFont="1" applyFill="1" applyBorder="1" applyAlignment="1">
      <alignment horizontal="center" vertical="center"/>
    </xf>
    <xf numFmtId="1" fontId="34" fillId="0" borderId="12" xfId="28" applyNumberFormat="1" applyFont="1" applyFill="1" applyBorder="1" applyAlignment="1">
      <alignment horizontal="center" vertical="center"/>
    </xf>
    <xf numFmtId="1" fontId="34" fillId="0" borderId="29" xfId="38" applyNumberFormat="1" applyFont="1" applyFill="1" applyBorder="1" applyAlignment="1">
      <alignment horizontal="center" vertical="center"/>
    </xf>
    <xf numFmtId="1" fontId="34" fillId="0" borderId="16" xfId="38" applyNumberFormat="1" applyFont="1" applyFill="1" applyBorder="1" applyAlignment="1">
      <alignment horizontal="center" vertical="center"/>
    </xf>
    <xf numFmtId="1" fontId="34" fillId="0" borderId="25" xfId="38" applyNumberFormat="1" applyFont="1" applyFill="1" applyBorder="1" applyAlignment="1">
      <alignment horizontal="center" vertical="center"/>
    </xf>
    <xf numFmtId="164" fontId="34" fillId="0" borderId="29" xfId="28" applyNumberFormat="1" applyFont="1" applyFill="1" applyBorder="1" applyAlignment="1">
      <alignment horizontal="center" vertical="center"/>
    </xf>
    <xf numFmtId="164" fontId="34" fillId="0" borderId="16" xfId="28" applyNumberFormat="1" applyFont="1" applyFill="1" applyBorder="1" applyAlignment="1">
      <alignment horizontal="center" vertical="center"/>
    </xf>
    <xf numFmtId="0" fontId="35" fillId="0" borderId="29" xfId="28" applyFont="1" applyFill="1" applyBorder="1" applyAlignment="1">
      <alignment horizontal="center" vertical="center"/>
    </xf>
    <xf numFmtId="0" fontId="26" fillId="0" borderId="0" xfId="55" applyFill="1" applyBorder="1" applyAlignment="1">
      <alignment horizontal="left"/>
    </xf>
    <xf numFmtId="2" fontId="34" fillId="0" borderId="29" xfId="52" applyNumberFormat="1" applyFont="1" applyBorder="1" applyAlignment="1">
      <alignment horizontal="center" vertical="center"/>
    </xf>
    <xf numFmtId="2" fontId="34" fillId="0" borderId="16" xfId="52" applyNumberFormat="1" applyFont="1" applyBorder="1" applyAlignment="1">
      <alignment horizontal="center" vertical="center"/>
    </xf>
    <xf numFmtId="2" fontId="34" fillId="0" borderId="18" xfId="52" applyNumberFormat="1" applyFont="1" applyBorder="1" applyAlignment="1">
      <alignment horizontal="center" vertical="center"/>
    </xf>
    <xf numFmtId="2" fontId="34" fillId="0" borderId="29" xfId="51" applyNumberFormat="1" applyFont="1" applyBorder="1" applyAlignment="1">
      <alignment horizontal="center" vertical="center"/>
    </xf>
    <xf numFmtId="2" fontId="34" fillId="0" borderId="16" xfId="51" applyNumberFormat="1" applyFont="1" applyBorder="1" applyAlignment="1">
      <alignment horizontal="center" vertical="center"/>
    </xf>
    <xf numFmtId="2" fontId="34" fillId="0" borderId="18" xfId="51" applyNumberFormat="1" applyFont="1" applyFill="1" applyBorder="1" applyAlignment="1">
      <alignment horizontal="center" vertical="center"/>
    </xf>
    <xf numFmtId="164" fontId="35" fillId="0" borderId="76" xfId="28" applyNumberFormat="1" applyFont="1" applyFill="1" applyBorder="1" applyAlignment="1">
      <alignment horizontal="center" vertical="center"/>
    </xf>
    <xf numFmtId="167" fontId="28" fillId="0" borderId="0" xfId="201" applyFont="1" applyFill="1" applyBorder="1" applyAlignment="1">
      <alignment horizontal="center"/>
    </xf>
    <xf numFmtId="1" fontId="34" fillId="31" borderId="13" xfId="38" applyNumberFormat="1" applyFont="1" applyFill="1" applyBorder="1" applyAlignment="1">
      <alignment horizontal="center" vertical="center"/>
    </xf>
    <xf numFmtId="0" fontId="14" fillId="0" borderId="0" xfId="720"/>
    <xf numFmtId="0" fontId="13" fillId="0" borderId="0" xfId="202" applyFont="1"/>
    <xf numFmtId="0" fontId="13" fillId="0" borderId="0" xfId="202" applyFont="1" applyAlignment="1">
      <alignment horizontal="center"/>
    </xf>
    <xf numFmtId="168" fontId="22" fillId="0" borderId="0" xfId="202" applyNumberFormat="1" applyBorder="1" applyAlignment="1" applyProtection="1">
      <alignment horizontal="center" vertical="center"/>
    </xf>
    <xf numFmtId="164" fontId="35" fillId="27" borderId="76" xfId="28" applyNumberFormat="1" applyFont="1" applyFill="1" applyBorder="1" applyAlignment="1">
      <alignment horizontal="center" vertical="center"/>
    </xf>
    <xf numFmtId="0" fontId="35" fillId="0" borderId="34" xfId="28" applyFont="1" applyFill="1" applyBorder="1" applyAlignment="1">
      <alignment horizontal="center" vertical="center"/>
    </xf>
    <xf numFmtId="0" fontId="35" fillId="0" borderId="0" xfId="28" applyFont="1" applyFill="1" applyBorder="1" applyAlignment="1">
      <alignment horizontal="left" vertical="center"/>
    </xf>
    <xf numFmtId="49" fontId="33" fillId="0" borderId="0" xfId="187" applyNumberFormat="1" applyFont="1" applyFill="1" applyBorder="1" applyAlignment="1" applyProtection="1">
      <alignment horizontal="center"/>
    </xf>
    <xf numFmtId="1" fontId="34" fillId="31" borderId="14" xfId="38" applyNumberFormat="1" applyFont="1" applyFill="1" applyBorder="1" applyAlignment="1">
      <alignment horizontal="center" vertical="center"/>
    </xf>
    <xf numFmtId="2" fontId="35" fillId="27" borderId="76" xfId="28" applyNumberFormat="1" applyFont="1" applyFill="1" applyBorder="1" applyAlignment="1">
      <alignment horizontal="center" vertical="center"/>
    </xf>
    <xf numFmtId="0" fontId="29" fillId="0" borderId="10" xfId="28" applyFont="1" applyFill="1" applyBorder="1" applyAlignment="1">
      <alignment horizontal="center" vertical="center"/>
    </xf>
    <xf numFmtId="164" fontId="29" fillId="0" borderId="10" xfId="28" applyNumberFormat="1" applyFont="1" applyFill="1" applyBorder="1" applyAlignment="1">
      <alignment horizontal="fill" vertical="center" wrapText="1"/>
    </xf>
    <xf numFmtId="1" fontId="34" fillId="31" borderId="14" xfId="28" applyNumberFormat="1" applyFont="1" applyFill="1" applyBorder="1" applyAlignment="1">
      <alignment horizontal="center" vertical="center"/>
    </xf>
    <xf numFmtId="1" fontId="33" fillId="0" borderId="24" xfId="28" applyNumberFormat="1" applyFont="1" applyFill="1" applyBorder="1" applyAlignment="1">
      <alignment horizontal="center" vertical="center"/>
    </xf>
    <xf numFmtId="1" fontId="33" fillId="0" borderId="18" xfId="28" applyNumberFormat="1" applyFont="1" applyFill="1" applyBorder="1" applyAlignment="1">
      <alignment horizontal="center" vertical="center"/>
    </xf>
    <xf numFmtId="164" fontId="33" fillId="0" borderId="35" xfId="28" applyNumberFormat="1" applyFont="1" applyFill="1" applyBorder="1" applyAlignment="1">
      <alignment horizontal="center" vertical="center"/>
    </xf>
    <xf numFmtId="164" fontId="34" fillId="0" borderId="24" xfId="28" applyNumberFormat="1" applyFont="1" applyFill="1" applyBorder="1" applyAlignment="1">
      <alignment horizontal="center" vertical="center"/>
    </xf>
    <xf numFmtId="1" fontId="34" fillId="0" borderId="24" xfId="28" applyNumberFormat="1" applyFont="1" applyFill="1" applyBorder="1" applyAlignment="1">
      <alignment horizontal="center" vertical="center"/>
    </xf>
    <xf numFmtId="1" fontId="34" fillId="0" borderId="18" xfId="28" applyNumberFormat="1" applyFont="1" applyFill="1" applyBorder="1" applyAlignment="1">
      <alignment horizontal="center" vertical="center"/>
    </xf>
    <xf numFmtId="164" fontId="34" fillId="0" borderId="35" xfId="28" applyNumberFormat="1" applyFont="1" applyFill="1" applyBorder="1" applyAlignment="1">
      <alignment horizontal="center" vertical="center"/>
    </xf>
    <xf numFmtId="2" fontId="34" fillId="0" borderId="24" xfId="28" applyNumberFormat="1" applyFont="1" applyFill="1" applyBorder="1" applyAlignment="1">
      <alignment horizontal="center" vertical="center"/>
    </xf>
    <xf numFmtId="164" fontId="56" fillId="26" borderId="18" xfId="28" applyNumberFormat="1" applyFont="1" applyFill="1" applyBorder="1" applyAlignment="1">
      <alignment horizontal="center" vertical="center"/>
    </xf>
    <xf numFmtId="164" fontId="35" fillId="0" borderId="24" xfId="28" applyNumberFormat="1" applyFont="1" applyFill="1" applyBorder="1" applyAlignment="1">
      <alignment horizontal="center" vertical="center"/>
    </xf>
    <xf numFmtId="1" fontId="34" fillId="31" borderId="24" xfId="28" applyNumberFormat="1" applyFont="1" applyFill="1" applyBorder="1" applyAlignment="1">
      <alignment horizontal="center" vertical="center"/>
    </xf>
    <xf numFmtId="164" fontId="34" fillId="0" borderId="18" xfId="28" applyNumberFormat="1" applyFont="1" applyFill="1" applyBorder="1" applyAlignment="1">
      <alignment horizontal="center" vertical="center"/>
    </xf>
    <xf numFmtId="1" fontId="34" fillId="0" borderId="35" xfId="28" applyNumberFormat="1" applyFont="1" applyFill="1" applyBorder="1" applyAlignment="1">
      <alignment horizontal="center" vertical="center"/>
    </xf>
    <xf numFmtId="1" fontId="35" fillId="0" borderId="0" xfId="28" applyNumberFormat="1" applyFont="1" applyFill="1" applyBorder="1" applyAlignment="1">
      <alignment horizontal="center" vertical="center"/>
    </xf>
    <xf numFmtId="2" fontId="35" fillId="0" borderId="0" xfId="28" applyNumberFormat="1" applyFont="1" applyFill="1" applyBorder="1" applyAlignment="1">
      <alignment horizontal="center" vertical="center"/>
    </xf>
    <xf numFmtId="164" fontId="33" fillId="60" borderId="33" xfId="51" applyNumberFormat="1" applyFont="1" applyFill="1" applyBorder="1" applyAlignment="1">
      <alignment horizontal="left" vertical="center"/>
    </xf>
    <xf numFmtId="164" fontId="33" fillId="60" borderId="78" xfId="51" applyNumberFormat="1" applyFont="1" applyFill="1" applyBorder="1" applyAlignment="1">
      <alignment horizontal="center" vertical="center"/>
    </xf>
    <xf numFmtId="1" fontId="33" fillId="60" borderId="78" xfId="51" applyNumberFormat="1" applyFont="1" applyFill="1" applyBorder="1" applyAlignment="1">
      <alignment horizontal="center" vertical="center"/>
    </xf>
    <xf numFmtId="0" fontId="29" fillId="0" borderId="10" xfId="28" applyNumberFormat="1" applyFont="1" applyFill="1" applyBorder="1" applyAlignment="1">
      <alignment horizontal="fill" vertical="center" wrapText="1"/>
    </xf>
    <xf numFmtId="1" fontId="29" fillId="0" borderId="10" xfId="28" applyNumberFormat="1" applyFont="1" applyFill="1" applyBorder="1" applyAlignment="1">
      <alignment horizontal="fill" vertical="center" wrapText="1"/>
    </xf>
    <xf numFmtId="2" fontId="29" fillId="0" borderId="10" xfId="28" applyNumberFormat="1" applyFont="1" applyFill="1" applyBorder="1" applyAlignment="1">
      <alignment horizontal="fill" vertical="center" wrapText="1"/>
    </xf>
    <xf numFmtId="164" fontId="30" fillId="0" borderId="10" xfId="28" applyNumberFormat="1" applyFont="1" applyFill="1" applyBorder="1" applyAlignment="1">
      <alignment horizontal="fill" vertical="center" wrapText="1"/>
    </xf>
    <xf numFmtId="1" fontId="108" fillId="27" borderId="70" xfId="43" applyNumberFormat="1" applyFont="1" applyFill="1" applyBorder="1" applyAlignment="1">
      <alignment horizontal="centerContinuous" vertical="center" wrapText="1"/>
    </xf>
    <xf numFmtId="164" fontId="108" fillId="27" borderId="10" xfId="43" applyNumberFormat="1" applyFont="1" applyFill="1" applyBorder="1" applyAlignment="1">
      <alignment horizontal="centerContinuous" vertical="center" wrapText="1"/>
    </xf>
    <xf numFmtId="164" fontId="108" fillId="27" borderId="10" xfId="43" applyNumberFormat="1" applyFont="1" applyFill="1" applyBorder="1" applyAlignment="1">
      <alignment horizontal="center" vertical="center" wrapText="1"/>
    </xf>
    <xf numFmtId="2" fontId="106" fillId="27" borderId="70" xfId="0" applyNumberFormat="1" applyFont="1" applyFill="1" applyBorder="1" applyAlignment="1">
      <alignment horizontal="center" vertical="center" wrapText="1"/>
    </xf>
    <xf numFmtId="2" fontId="106" fillId="27" borderId="10" xfId="0" applyNumberFormat="1" applyFont="1" applyFill="1" applyBorder="1" applyAlignment="1">
      <alignment horizontal="center" vertical="center" wrapText="1"/>
    </xf>
    <xf numFmtId="2" fontId="106" fillId="27" borderId="66" xfId="0" applyNumberFormat="1" applyFont="1" applyFill="1" applyBorder="1" applyAlignment="1">
      <alignment horizontal="center" vertical="center" wrapText="1"/>
    </xf>
    <xf numFmtId="1" fontId="28" fillId="0" borderId="12" xfId="28" applyNumberFormat="1" applyFont="1" applyFill="1" applyBorder="1" applyAlignment="1">
      <alignment horizontal="center" vertical="center"/>
    </xf>
    <xf numFmtId="1" fontId="28" fillId="0" borderId="0" xfId="28" applyNumberFormat="1" applyFont="1" applyFill="1" applyBorder="1" applyAlignment="1">
      <alignment horizontal="center" vertical="center"/>
    </xf>
    <xf numFmtId="167" fontId="28" fillId="0" borderId="60" xfId="201" applyFont="1" applyFill="1" applyBorder="1" applyAlignment="1">
      <alignment horizontal="center"/>
    </xf>
    <xf numFmtId="167" fontId="29" fillId="0" borderId="60" xfId="201" applyFont="1" applyFill="1" applyBorder="1" applyAlignment="1">
      <alignment horizontal="center"/>
    </xf>
    <xf numFmtId="164" fontId="35" fillId="0" borderId="35" xfId="28" applyNumberFormat="1" applyFont="1" applyFill="1" applyBorder="1" applyAlignment="1">
      <alignment horizontal="center" vertical="center"/>
    </xf>
    <xf numFmtId="2" fontId="35" fillId="0" borderId="24" xfId="28" applyNumberFormat="1" applyFont="1" applyFill="1" applyBorder="1" applyAlignment="1">
      <alignment horizontal="center" vertical="center"/>
    </xf>
    <xf numFmtId="1" fontId="35" fillId="0" borderId="24" xfId="28" applyNumberFormat="1" applyFont="1" applyFill="1" applyBorder="1" applyAlignment="1">
      <alignment horizontal="center" vertical="center"/>
    </xf>
    <xf numFmtId="2" fontId="35" fillId="0" borderId="76" xfId="28" applyNumberFormat="1" applyFont="1" applyFill="1" applyBorder="1" applyAlignment="1">
      <alignment horizontal="center" vertical="center"/>
    </xf>
    <xf numFmtId="1" fontId="35" fillId="0" borderId="35" xfId="28" applyNumberFormat="1" applyFont="1" applyFill="1" applyBorder="1" applyAlignment="1">
      <alignment horizontal="center" vertical="center"/>
    </xf>
    <xf numFmtId="0" fontId="59" fillId="27" borderId="11" xfId="728" applyFont="1" applyFill="1" applyBorder="1" applyAlignment="1">
      <alignment horizontal="center" vertical="center"/>
    </xf>
    <xf numFmtId="0" fontId="29" fillId="27" borderId="83" xfId="728" applyFont="1" applyFill="1" applyBorder="1" applyAlignment="1">
      <alignment horizontal="center" vertical="center"/>
    </xf>
    <xf numFmtId="164" fontId="36" fillId="27" borderId="15" xfId="728" applyNumberFormat="1" applyFont="1" applyFill="1" applyBorder="1" applyAlignment="1">
      <alignment horizontal="center" vertical="center"/>
    </xf>
    <xf numFmtId="1" fontId="36" fillId="27" borderId="15" xfId="728" applyNumberFormat="1" applyFont="1" applyFill="1" applyBorder="1" applyAlignment="1">
      <alignment horizontal="center" vertical="center"/>
    </xf>
    <xf numFmtId="1" fontId="36" fillId="27" borderId="28" xfId="728" applyNumberFormat="1" applyFont="1" applyFill="1" applyBorder="1" applyAlignment="1">
      <alignment horizontal="center" vertical="center"/>
    </xf>
    <xf numFmtId="164" fontId="36" fillId="27" borderId="33" xfId="728" applyNumberFormat="1" applyFont="1" applyFill="1" applyBorder="1" applyAlignment="1">
      <alignment horizontal="center" vertical="center"/>
    </xf>
    <xf numFmtId="2" fontId="36" fillId="27" borderId="15" xfId="728" applyNumberFormat="1" applyFont="1" applyFill="1" applyBorder="1" applyAlignment="1">
      <alignment horizontal="center" vertical="center"/>
    </xf>
    <xf numFmtId="164" fontId="36" fillId="27" borderId="28" xfId="728" applyNumberFormat="1" applyFont="1" applyFill="1" applyBorder="1" applyAlignment="1">
      <alignment horizontal="center" vertical="center"/>
    </xf>
    <xf numFmtId="1" fontId="33" fillId="27" borderId="15" xfId="728" applyNumberFormat="1" applyFont="1" applyFill="1" applyBorder="1" applyAlignment="1">
      <alignment horizontal="center" vertical="center"/>
    </xf>
    <xf numFmtId="164" fontId="33" fillId="27" borderId="28" xfId="728" applyNumberFormat="1" applyFont="1" applyFill="1" applyBorder="1" applyAlignment="1">
      <alignment horizontal="center" vertical="center"/>
    </xf>
    <xf numFmtId="1" fontId="36" fillId="27" borderId="33" xfId="728" applyNumberFormat="1" applyFont="1" applyFill="1" applyBorder="1" applyAlignment="1">
      <alignment horizontal="center" vertical="center"/>
    </xf>
    <xf numFmtId="2" fontId="36" fillId="27" borderId="28" xfId="728" applyNumberFormat="1" applyFont="1" applyFill="1" applyBorder="1" applyAlignment="1">
      <alignment horizontal="center" vertical="center"/>
    </xf>
    <xf numFmtId="0" fontId="26" fillId="0" borderId="0" xfId="44" applyFont="1" applyFill="1" applyBorder="1"/>
    <xf numFmtId="0" fontId="25" fillId="0" borderId="0" xfId="44" applyFont="1" applyFill="1" applyBorder="1" applyAlignment="1">
      <alignment horizontal="left"/>
    </xf>
    <xf numFmtId="2" fontId="29" fillId="0" borderId="0" xfId="44" applyNumberFormat="1" applyFont="1" applyFill="1" applyBorder="1" applyAlignment="1">
      <alignment horizontal="center"/>
    </xf>
    <xf numFmtId="2" fontId="29" fillId="0" borderId="0" xfId="43" applyNumberFormat="1" applyFont="1" applyFill="1" applyBorder="1"/>
    <xf numFmtId="2" fontId="28" fillId="0" borderId="0" xfId="43" applyNumberFormat="1" applyFont="1" applyFill="1" applyBorder="1"/>
    <xf numFmtId="0" fontId="28" fillId="0" borderId="0" xfId="43" applyFont="1" applyFill="1" applyBorder="1"/>
    <xf numFmtId="164" fontId="0" fillId="0" borderId="0" xfId="0" applyNumberFormat="1"/>
    <xf numFmtId="0" fontId="35" fillId="0" borderId="0" xfId="0" applyFont="1"/>
    <xf numFmtId="0" fontId="35" fillId="27" borderId="12" xfId="28" applyFont="1" applyFill="1" applyBorder="1" applyAlignment="1">
      <alignment horizontal="left" vertical="center"/>
    </xf>
    <xf numFmtId="0" fontId="35" fillId="27" borderId="12" xfId="28" applyFont="1" applyFill="1" applyBorder="1" applyAlignment="1">
      <alignment vertical="center"/>
    </xf>
    <xf numFmtId="0" fontId="35" fillId="0" borderId="0" xfId="0" applyFont="1" applyAlignment="1">
      <alignment vertical="center"/>
    </xf>
    <xf numFmtId="0" fontId="35" fillId="0" borderId="12" xfId="0" applyFont="1" applyBorder="1" applyAlignment="1">
      <alignment vertical="center"/>
    </xf>
    <xf numFmtId="1" fontId="35" fillId="27" borderId="76" xfId="28" applyNumberFormat="1" applyFont="1" applyFill="1" applyBorder="1" applyAlignment="1">
      <alignment horizontal="center" vertical="center"/>
    </xf>
    <xf numFmtId="0" fontId="109" fillId="0" borderId="0" xfId="0" applyFont="1" applyFill="1" applyAlignment="1">
      <alignment horizontal="center"/>
    </xf>
    <xf numFmtId="0" fontId="109" fillId="0" borderId="0" xfId="0" applyFont="1" applyAlignment="1">
      <alignment horizontal="center"/>
    </xf>
    <xf numFmtId="0" fontId="59" fillId="27" borderId="28" xfId="728" applyFont="1" applyFill="1" applyBorder="1" applyAlignment="1">
      <alignment horizontal="left" vertical="center"/>
    </xf>
    <xf numFmtId="164" fontId="25" fillId="60" borderId="33" xfId="51" applyNumberFormat="1" applyFont="1" applyFill="1" applyBorder="1" applyAlignment="1">
      <alignment horizontal="center" vertical="center"/>
    </xf>
    <xf numFmtId="0" fontId="26" fillId="0" borderId="30" xfId="28" applyFont="1" applyFill="1" applyBorder="1" applyAlignment="1">
      <alignment vertical="center" wrapText="1"/>
    </xf>
    <xf numFmtId="0" fontId="26" fillId="0" borderId="34" xfId="28" applyFont="1" applyFill="1" applyBorder="1" applyAlignment="1">
      <alignment vertical="center" wrapText="1"/>
    </xf>
    <xf numFmtId="0" fontId="26" fillId="0" borderId="0" xfId="28" applyFont="1" applyFill="1" applyBorder="1" applyAlignment="1">
      <alignment vertical="center" wrapText="1"/>
    </xf>
    <xf numFmtId="0" fontId="35" fillId="0" borderId="12" xfId="28" applyFont="1" applyFill="1" applyBorder="1" applyAlignment="1">
      <alignment vertical="center"/>
    </xf>
    <xf numFmtId="0" fontId="35" fillId="0" borderId="0" xfId="28" applyFont="1" applyFill="1" applyBorder="1" applyAlignment="1">
      <alignment vertical="center"/>
    </xf>
    <xf numFmtId="164" fontId="35" fillId="0" borderId="0" xfId="51" applyNumberFormat="1" applyFont="1" applyFill="1" applyBorder="1" applyAlignment="1">
      <alignment horizontal="center" vertical="center"/>
    </xf>
    <xf numFmtId="1" fontId="94" fillId="0" borderId="61" xfId="51" applyNumberFormat="1" applyFont="1" applyFill="1" applyBorder="1" applyAlignment="1">
      <alignment horizontal="center" vertical="center"/>
    </xf>
    <xf numFmtId="1" fontId="94" fillId="0" borderId="72" xfId="51" applyNumberFormat="1" applyFont="1" applyFill="1" applyBorder="1" applyAlignment="1">
      <alignment horizontal="center" vertical="center"/>
    </xf>
    <xf numFmtId="164" fontId="94" fillId="0" borderId="10" xfId="51" applyNumberFormat="1" applyFont="1" applyFill="1" applyBorder="1" applyAlignment="1">
      <alignment horizontal="center" vertical="center"/>
    </xf>
    <xf numFmtId="1" fontId="94" fillId="0" borderId="10" xfId="51" applyNumberFormat="1" applyFont="1" applyFill="1" applyBorder="1" applyAlignment="1">
      <alignment horizontal="center" vertical="center"/>
    </xf>
    <xf numFmtId="1" fontId="94" fillId="0" borderId="66" xfId="51" applyNumberFormat="1" applyFont="1" applyFill="1" applyBorder="1" applyAlignment="1">
      <alignment horizontal="center" vertical="center"/>
    </xf>
    <xf numFmtId="164" fontId="94" fillId="0" borderId="93" xfId="51" applyNumberFormat="1" applyFont="1" applyFill="1" applyBorder="1"/>
    <xf numFmtId="164" fontId="94" fillId="0" borderId="95" xfId="51" applyNumberFormat="1" applyFont="1" applyFill="1" applyBorder="1"/>
    <xf numFmtId="0" fontId="22" fillId="0" borderId="88" xfId="202" applyBorder="1" applyAlignment="1">
      <alignment horizontal="center"/>
    </xf>
    <xf numFmtId="164" fontId="94" fillId="0" borderId="61" xfId="51" applyNumberFormat="1" applyFont="1" applyFill="1" applyBorder="1" applyAlignment="1">
      <alignment horizontal="center" vertical="center"/>
    </xf>
    <xf numFmtId="164" fontId="93" fillId="0" borderId="66" xfId="202" applyNumberFormat="1" applyFont="1" applyBorder="1" applyAlignment="1">
      <alignment horizontal="center"/>
    </xf>
    <xf numFmtId="1" fontId="93" fillId="0" borderId="66" xfId="202" applyNumberFormat="1" applyFont="1" applyBorder="1" applyAlignment="1">
      <alignment horizontal="center"/>
    </xf>
    <xf numFmtId="164" fontId="94" fillId="0" borderId="70" xfId="51" applyNumberFormat="1" applyFont="1" applyFill="1" applyBorder="1" applyAlignment="1">
      <alignment horizontal="center" vertical="center"/>
    </xf>
    <xf numFmtId="2" fontId="94" fillId="0" borderId="20" xfId="51" applyNumberFormat="1" applyFont="1" applyFill="1" applyBorder="1" applyAlignment="1">
      <alignment horizontal="center" vertical="center"/>
    </xf>
    <xf numFmtId="2" fontId="94" fillId="0" borderId="10" xfId="51" applyNumberFormat="1" applyFont="1" applyFill="1" applyBorder="1" applyAlignment="1">
      <alignment horizontal="center" vertical="center"/>
    </xf>
    <xf numFmtId="164" fontId="94" fillId="0" borderId="20" xfId="51" applyNumberFormat="1" applyFont="1" applyFill="1" applyBorder="1" applyAlignment="1">
      <alignment horizontal="center" vertical="center"/>
    </xf>
    <xf numFmtId="164" fontId="94" fillId="0" borderId="66" xfId="51" applyNumberFormat="1" applyFont="1" applyFill="1" applyBorder="1" applyAlignment="1">
      <alignment horizontal="center" vertical="center"/>
    </xf>
    <xf numFmtId="164" fontId="93" fillId="0" borderId="66" xfId="202" applyNumberFormat="1" applyFont="1" applyBorder="1" applyAlignment="1">
      <alignment horizontal="center" vertical="center"/>
    </xf>
    <xf numFmtId="1" fontId="22" fillId="0" borderId="70" xfId="202" applyNumberFormat="1" applyBorder="1" applyAlignment="1" applyProtection="1">
      <alignment horizontal="center" vertical="center"/>
    </xf>
    <xf numFmtId="1" fontId="22" fillId="0" borderId="10" xfId="202" applyNumberFormat="1" applyBorder="1" applyAlignment="1" applyProtection="1">
      <alignment horizontal="center" vertical="center"/>
    </xf>
    <xf numFmtId="1" fontId="22" fillId="0" borderId="20" xfId="202" applyNumberFormat="1" applyBorder="1" applyAlignment="1" applyProtection="1">
      <alignment horizontal="center" vertical="center"/>
    </xf>
    <xf numFmtId="168" fontId="22" fillId="0" borderId="10" xfId="202" applyNumberFormat="1" applyBorder="1" applyAlignment="1" applyProtection="1">
      <alignment horizontal="center" vertical="center"/>
    </xf>
    <xf numFmtId="168" fontId="22" fillId="0" borderId="66" xfId="202" applyNumberFormat="1" applyBorder="1" applyAlignment="1" applyProtection="1">
      <alignment horizontal="center" vertical="center"/>
    </xf>
    <xf numFmtId="164" fontId="111" fillId="66" borderId="69" xfId="202" applyNumberFormat="1" applyFont="1" applyFill="1" applyBorder="1" applyAlignment="1">
      <alignment horizontal="center"/>
    </xf>
    <xf numFmtId="0" fontId="22" fillId="0" borderId="18" xfId="202" applyBorder="1" applyAlignment="1">
      <alignment horizontal="center"/>
    </xf>
    <xf numFmtId="2" fontId="111" fillId="66" borderId="71" xfId="202" applyNumberFormat="1" applyFont="1" applyFill="1" applyBorder="1" applyAlignment="1">
      <alignment horizontal="center"/>
    </xf>
    <xf numFmtId="2" fontId="22" fillId="0" borderId="67" xfId="202" applyNumberFormat="1" applyBorder="1" applyAlignment="1">
      <alignment horizontal="center"/>
    </xf>
    <xf numFmtId="2" fontId="22" fillId="0" borderId="72" xfId="202" applyNumberFormat="1" applyBorder="1" applyAlignment="1">
      <alignment horizontal="center"/>
    </xf>
    <xf numFmtId="2" fontId="22" fillId="0" borderId="96" xfId="202" applyNumberFormat="1" applyBorder="1" applyAlignment="1">
      <alignment horizontal="center"/>
    </xf>
    <xf numFmtId="2" fontId="93" fillId="0" borderId="89" xfId="202" applyNumberFormat="1" applyFont="1" applyBorder="1" applyAlignment="1">
      <alignment horizontal="center"/>
    </xf>
    <xf numFmtId="164" fontId="111" fillId="66" borderId="0" xfId="51" applyNumberFormat="1" applyFont="1" applyFill="1" applyBorder="1" applyAlignment="1">
      <alignment horizontal="center" vertical="center"/>
    </xf>
    <xf numFmtId="164" fontId="110" fillId="0" borderId="70" xfId="51" applyNumberFormat="1" applyFont="1" applyFill="1" applyBorder="1" applyAlignment="1">
      <alignment horizontal="center" vertical="center"/>
    </xf>
    <xf numFmtId="164" fontId="110" fillId="0" borderId="10" xfId="51" applyNumberFormat="1" applyFont="1" applyFill="1" applyBorder="1" applyAlignment="1">
      <alignment horizontal="center" vertical="center"/>
    </xf>
    <xf numFmtId="2" fontId="110" fillId="0" borderId="10" xfId="51" applyNumberFormat="1" applyFont="1" applyFill="1" applyBorder="1" applyAlignment="1">
      <alignment horizontal="center" vertical="center"/>
    </xf>
    <xf numFmtId="164" fontId="110" fillId="0" borderId="66" xfId="51" applyNumberFormat="1" applyFont="1" applyFill="1" applyBorder="1" applyAlignment="1">
      <alignment horizontal="center" vertical="center"/>
    </xf>
    <xf numFmtId="2" fontId="94" fillId="0" borderId="72" xfId="51" applyNumberFormat="1" applyFont="1" applyFill="1" applyBorder="1" applyAlignment="1">
      <alignment horizontal="center" vertical="center"/>
    </xf>
    <xf numFmtId="2" fontId="110" fillId="0" borderId="20" xfId="51" applyNumberFormat="1" applyFont="1" applyFill="1" applyBorder="1" applyAlignment="1">
      <alignment horizontal="center" vertical="center"/>
    </xf>
    <xf numFmtId="2" fontId="94" fillId="0" borderId="96" xfId="51" applyNumberFormat="1" applyFont="1" applyFill="1" applyBorder="1" applyAlignment="1">
      <alignment horizontal="center" vertical="center"/>
    </xf>
    <xf numFmtId="2" fontId="93" fillId="0" borderId="89" xfId="202" applyNumberFormat="1" applyFont="1" applyFill="1" applyBorder="1" applyAlignment="1">
      <alignment horizontal="center"/>
    </xf>
    <xf numFmtId="1" fontId="111" fillId="66" borderId="71" xfId="202" applyNumberFormat="1" applyFont="1" applyFill="1" applyBorder="1" applyAlignment="1">
      <alignment horizontal="center" vertical="center"/>
    </xf>
    <xf numFmtId="1" fontId="111" fillId="66" borderId="69" xfId="202" applyNumberFormat="1" applyFont="1" applyFill="1" applyBorder="1" applyAlignment="1">
      <alignment horizontal="center" vertical="center"/>
    </xf>
    <xf numFmtId="164" fontId="111" fillId="66" borderId="0" xfId="202" applyNumberFormat="1" applyFont="1" applyFill="1" applyBorder="1" applyAlignment="1">
      <alignment horizontal="center"/>
    </xf>
    <xf numFmtId="1" fontId="111" fillId="66" borderId="0" xfId="202" applyNumberFormat="1" applyFont="1" applyFill="1" applyBorder="1" applyAlignment="1">
      <alignment horizontal="center"/>
    </xf>
    <xf numFmtId="0" fontId="111" fillId="66" borderId="0" xfId="51" applyFont="1" applyFill="1" applyBorder="1" applyAlignment="1">
      <alignment horizontal="center" vertical="center"/>
    </xf>
    <xf numFmtId="164" fontId="111" fillId="66" borderId="0" xfId="202" applyNumberFormat="1" applyFont="1" applyFill="1" applyBorder="1" applyAlignment="1">
      <alignment horizontal="center" vertical="center"/>
    </xf>
    <xf numFmtId="164" fontId="111" fillId="66" borderId="69" xfId="51" applyNumberFormat="1" applyFont="1" applyFill="1" applyBorder="1" applyAlignment="1">
      <alignment horizontal="center" vertical="center"/>
    </xf>
    <xf numFmtId="0" fontId="22" fillId="0" borderId="10" xfId="202" applyFill="1" applyBorder="1"/>
    <xf numFmtId="0" fontId="93" fillId="0" borderId="0" xfId="202" applyFont="1" applyAlignment="1">
      <alignment horizontal="center"/>
    </xf>
    <xf numFmtId="0" fontId="93" fillId="0" borderId="0" xfId="202" applyFont="1"/>
    <xf numFmtId="0" fontId="22" fillId="0" borderId="68" xfId="202" applyBorder="1" applyAlignment="1">
      <alignment horizontal="center"/>
    </xf>
    <xf numFmtId="0" fontId="22" fillId="0" borderId="72" xfId="202" applyBorder="1" applyAlignment="1">
      <alignment horizontal="center"/>
    </xf>
    <xf numFmtId="0" fontId="22" fillId="0" borderId="62" xfId="202" applyBorder="1" applyAlignment="1">
      <alignment horizontal="center"/>
    </xf>
    <xf numFmtId="164" fontId="94" fillId="0" borderId="62" xfId="51" applyNumberFormat="1" applyFont="1" applyFill="1" applyBorder="1" applyAlignment="1">
      <alignment horizontal="center" vertical="center"/>
    </xf>
    <xf numFmtId="0" fontId="94" fillId="0" borderId="72" xfId="51" applyFont="1" applyFill="1" applyBorder="1" applyAlignment="1">
      <alignment horizontal="center" vertical="center"/>
    </xf>
    <xf numFmtId="0" fontId="94" fillId="0" borderId="62" xfId="51" applyFont="1" applyFill="1" applyBorder="1" applyAlignment="1">
      <alignment horizontal="center" vertical="center"/>
    </xf>
    <xf numFmtId="1" fontId="94" fillId="0" borderId="68" xfId="51" applyNumberFormat="1" applyFont="1" applyFill="1" applyBorder="1" applyAlignment="1">
      <alignment horizontal="center" vertical="center"/>
    </xf>
    <xf numFmtId="0" fontId="93" fillId="0" borderId="95" xfId="202" applyFont="1" applyFill="1" applyBorder="1"/>
    <xf numFmtId="0" fontId="22" fillId="0" borderId="96" xfId="202" applyBorder="1" applyAlignment="1">
      <alignment horizontal="center"/>
    </xf>
    <xf numFmtId="164" fontId="93" fillId="0" borderId="89" xfId="202" applyNumberFormat="1" applyFont="1" applyBorder="1" applyAlignment="1">
      <alignment horizontal="center"/>
    </xf>
    <xf numFmtId="164" fontId="94" fillId="0" borderId="85" xfId="51" applyNumberFormat="1" applyFont="1" applyFill="1" applyBorder="1" applyAlignment="1">
      <alignment horizontal="center" vertical="center"/>
    </xf>
    <xf numFmtId="164" fontId="94" fillId="0" borderId="89" xfId="51" applyNumberFormat="1" applyFont="1" applyFill="1" applyBorder="1" applyAlignment="1">
      <alignment horizontal="center" vertical="center"/>
    </xf>
    <xf numFmtId="2" fontId="94" fillId="0" borderId="85" xfId="51" applyNumberFormat="1" applyFont="1" applyFill="1" applyBorder="1" applyAlignment="1">
      <alignment horizontal="center" vertical="center"/>
    </xf>
    <xf numFmtId="2" fontId="94" fillId="0" borderId="89" xfId="51" applyNumberFormat="1" applyFont="1" applyFill="1" applyBorder="1" applyAlignment="1">
      <alignment horizontal="center" vertical="center"/>
    </xf>
    <xf numFmtId="164" fontId="94" fillId="0" borderId="96" xfId="51" applyNumberFormat="1" applyFont="1" applyFill="1" applyBorder="1" applyAlignment="1">
      <alignment horizontal="center" vertical="center"/>
    </xf>
    <xf numFmtId="164" fontId="110" fillId="0" borderId="89" xfId="51" applyNumberFormat="1" applyFont="1" applyFill="1" applyBorder="1" applyAlignment="1">
      <alignment horizontal="center" vertical="center"/>
    </xf>
    <xf numFmtId="2" fontId="94" fillId="0" borderId="67" xfId="51" applyNumberFormat="1" applyFont="1" applyFill="1" applyBorder="1" applyAlignment="1">
      <alignment horizontal="center" vertical="center"/>
    </xf>
    <xf numFmtId="2" fontId="111" fillId="66" borderId="71" xfId="51" applyNumberFormat="1" applyFont="1" applyFill="1" applyBorder="1" applyAlignment="1">
      <alignment horizontal="center" vertical="center"/>
    </xf>
    <xf numFmtId="0" fontId="94" fillId="0" borderId="96" xfId="51" applyFont="1" applyFill="1" applyBorder="1" applyAlignment="1">
      <alignment horizontal="center" vertical="center"/>
    </xf>
    <xf numFmtId="164" fontId="111" fillId="66" borderId="71" xfId="51" applyNumberFormat="1" applyFont="1" applyFill="1" applyBorder="1" applyAlignment="1">
      <alignment horizontal="center" vertical="center"/>
    </xf>
    <xf numFmtId="1" fontId="94" fillId="0" borderId="96" xfId="51" applyNumberFormat="1" applyFont="1" applyFill="1" applyBorder="1" applyAlignment="1">
      <alignment horizontal="center" vertical="center"/>
    </xf>
    <xf numFmtId="1" fontId="93" fillId="0" borderId="89" xfId="202" applyNumberFormat="1" applyFont="1" applyBorder="1" applyAlignment="1">
      <alignment horizontal="center" vertical="center"/>
    </xf>
    <xf numFmtId="1" fontId="22" fillId="0" borderId="89" xfId="202" applyNumberFormat="1" applyBorder="1" applyAlignment="1" applyProtection="1">
      <alignment horizontal="center" vertical="center"/>
    </xf>
    <xf numFmtId="1" fontId="94" fillId="0" borderId="67" xfId="51" applyNumberFormat="1" applyFont="1" applyFill="1" applyBorder="1" applyAlignment="1">
      <alignment horizontal="center" vertical="center"/>
    </xf>
    <xf numFmtId="164" fontId="27" fillId="0" borderId="0" xfId="51" applyNumberFormat="1" applyFont="1" applyFill="1" applyBorder="1" applyAlignment="1">
      <alignment horizontal="left" vertical="center"/>
    </xf>
    <xf numFmtId="167" fontId="29" fillId="0" borderId="16" xfId="201" applyFont="1" applyBorder="1" applyAlignment="1" applyProtection="1">
      <alignment horizontal="left"/>
    </xf>
    <xf numFmtId="167" fontId="29" fillId="0" borderId="71" xfId="201" applyFont="1" applyBorder="1" applyAlignment="1" applyProtection="1">
      <alignment horizontal="left"/>
    </xf>
    <xf numFmtId="167" fontId="28" fillId="0" borderId="71" xfId="201" applyFont="1" applyBorder="1" applyAlignment="1" applyProtection="1">
      <alignment horizontal="left"/>
    </xf>
    <xf numFmtId="167" fontId="28" fillId="0" borderId="71" xfId="201" applyFont="1" applyFill="1" applyBorder="1" applyAlignment="1" applyProtection="1">
      <alignment horizontal="left"/>
    </xf>
    <xf numFmtId="167" fontId="33" fillId="0" borderId="0" xfId="201" applyFont="1" applyFill="1" applyBorder="1" applyAlignment="1" applyProtection="1">
      <alignment horizontal="center"/>
    </xf>
    <xf numFmtId="0" fontId="26" fillId="0" borderId="71" xfId="0" applyFont="1" applyBorder="1" applyAlignment="1" applyProtection="1">
      <alignment horizontal="left" vertical="top"/>
    </xf>
    <xf numFmtId="167" fontId="33" fillId="0" borderId="0" xfId="201" applyFont="1" applyBorder="1" applyAlignment="1" applyProtection="1">
      <alignment horizontal="center"/>
    </xf>
    <xf numFmtId="167" fontId="29" fillId="0" borderId="71" xfId="201" applyFont="1" applyFill="1" applyBorder="1" applyAlignment="1" applyProtection="1">
      <alignment horizontal="left"/>
    </xf>
    <xf numFmtId="167" fontId="58" fillId="0" borderId="0" xfId="201" applyFont="1" applyFill="1" applyBorder="1" applyAlignment="1" applyProtection="1">
      <alignment horizontal="left"/>
    </xf>
    <xf numFmtId="167" fontId="29" fillId="0" borderId="0" xfId="201" applyFont="1" applyBorder="1" applyAlignment="1" applyProtection="1">
      <alignment horizontal="center"/>
    </xf>
    <xf numFmtId="2" fontId="35" fillId="0" borderId="30" xfId="0" applyNumberFormat="1" applyFont="1" applyFill="1" applyBorder="1" applyAlignment="1">
      <alignment horizontal="center" vertical="center"/>
    </xf>
    <xf numFmtId="2" fontId="35" fillId="0" borderId="30" xfId="50" applyNumberFormat="1" applyFont="1" applyFill="1" applyBorder="1" applyAlignment="1">
      <alignment horizontal="center" vertical="center"/>
    </xf>
    <xf numFmtId="2" fontId="36" fillId="60" borderId="33" xfId="28" applyNumberFormat="1" applyFont="1" applyFill="1" applyBorder="1" applyAlignment="1">
      <alignment horizontal="center" vertical="center"/>
    </xf>
    <xf numFmtId="0" fontId="29" fillId="0" borderId="17" xfId="731" applyFont="1" applyFill="1" applyBorder="1" applyAlignment="1" applyProtection="1">
      <alignment vertical="center"/>
    </xf>
    <xf numFmtId="0" fontId="29" fillId="0" borderId="21" xfId="732" applyFont="1" applyFill="1" applyBorder="1" applyAlignment="1" applyProtection="1">
      <alignment vertical="center"/>
    </xf>
    <xf numFmtId="0" fontId="29" fillId="0" borderId="0" xfId="731" applyFont="1" applyFill="1" applyBorder="1" applyAlignment="1">
      <alignment horizontal="center"/>
    </xf>
    <xf numFmtId="0" fontId="4" fillId="0" borderId="85" xfId="732" applyBorder="1"/>
    <xf numFmtId="49" fontId="33" fillId="0" borderId="0" xfId="731" applyNumberFormat="1" applyFont="1" applyFill="1" applyBorder="1" applyAlignment="1" applyProtection="1">
      <alignment horizontal="center"/>
    </xf>
    <xf numFmtId="49" fontId="28" fillId="0" borderId="0" xfId="731" applyNumberFormat="1" applyFont="1" applyFill="1" applyBorder="1" applyAlignment="1" applyProtection="1">
      <alignment horizontal="center"/>
    </xf>
    <xf numFmtId="0" fontId="33" fillId="0" borderId="0" xfId="731" applyFont="1" applyBorder="1" applyAlignment="1" applyProtection="1">
      <alignment horizontal="center"/>
    </xf>
    <xf numFmtId="0" fontId="4" fillId="0" borderId="0" xfId="732" applyAlignment="1">
      <alignment horizontal="center"/>
    </xf>
    <xf numFmtId="0" fontId="28" fillId="0" borderId="71" xfId="732" applyFont="1" applyBorder="1" applyAlignment="1" applyProtection="1">
      <alignment horizontal="left"/>
    </xf>
    <xf numFmtId="49" fontId="28" fillId="0" borderId="0" xfId="732" applyNumberFormat="1" applyFont="1" applyFill="1" applyBorder="1" applyAlignment="1" applyProtection="1">
      <alignment horizontal="center"/>
    </xf>
    <xf numFmtId="49" fontId="28" fillId="0" borderId="0" xfId="732" applyNumberFormat="1" applyFont="1" applyFill="1" applyBorder="1" applyAlignment="1">
      <alignment horizontal="center"/>
    </xf>
    <xf numFmtId="49" fontId="28" fillId="0" borderId="0" xfId="732" applyNumberFormat="1" applyFont="1" applyBorder="1" applyAlignment="1" applyProtection="1">
      <alignment horizontal="center"/>
    </xf>
    <xf numFmtId="49" fontId="100" fillId="65" borderId="85" xfId="732" applyNumberFormat="1" applyFont="1" applyFill="1" applyBorder="1"/>
    <xf numFmtId="0" fontId="4" fillId="0" borderId="0" xfId="732"/>
    <xf numFmtId="49" fontId="86" fillId="0" borderId="85" xfId="732" applyNumberFormat="1" applyFont="1" applyFill="1" applyBorder="1"/>
    <xf numFmtId="49" fontId="28" fillId="61" borderId="0" xfId="201" applyNumberFormat="1" applyFont="1" applyFill="1" applyBorder="1" applyAlignment="1" applyProtection="1">
      <alignment horizontal="left"/>
    </xf>
    <xf numFmtId="2" fontId="28" fillId="61" borderId="0" xfId="201" applyNumberFormat="1" applyFont="1" applyFill="1" applyBorder="1" applyAlignment="1" applyProtection="1">
      <alignment horizontal="center"/>
    </xf>
    <xf numFmtId="2" fontId="28" fillId="0" borderId="0" xfId="201" applyNumberFormat="1" applyFont="1" applyBorder="1" applyAlignment="1" applyProtection="1">
      <alignment horizontal="center"/>
    </xf>
    <xf numFmtId="0" fontId="4" fillId="0" borderId="0" xfId="732" applyFill="1" applyAlignment="1">
      <alignment horizontal="center"/>
    </xf>
    <xf numFmtId="49" fontId="28" fillId="0" borderId="0" xfId="201" applyNumberFormat="1" applyFont="1" applyFill="1" applyBorder="1" applyAlignment="1" applyProtection="1">
      <alignment horizontal="left"/>
    </xf>
    <xf numFmtId="2" fontId="28" fillId="0" borderId="0" xfId="201" applyNumberFormat="1" applyFont="1" applyFill="1" applyBorder="1" applyAlignment="1" applyProtection="1">
      <alignment horizontal="center"/>
    </xf>
    <xf numFmtId="0" fontId="4" fillId="0" borderId="85" xfId="732" applyFill="1" applyBorder="1"/>
    <xf numFmtId="0" fontId="4" fillId="0" borderId="0" xfId="732" applyFill="1"/>
    <xf numFmtId="0" fontId="4" fillId="0" borderId="0" xfId="732" applyAlignment="1" applyProtection="1">
      <alignment horizontal="center"/>
    </xf>
    <xf numFmtId="2" fontId="36" fillId="27" borderId="33" xfId="728" applyNumberFormat="1" applyFont="1" applyFill="1" applyBorder="1" applyAlignment="1">
      <alignment horizontal="center" vertical="center"/>
    </xf>
    <xf numFmtId="2" fontId="36" fillId="27" borderId="78" xfId="728" applyNumberFormat="1" applyFont="1" applyFill="1" applyBorder="1" applyAlignment="1">
      <alignment horizontal="center" vertical="center"/>
    </xf>
    <xf numFmtId="2" fontId="35" fillId="0" borderId="16" xfId="0" applyNumberFormat="1" applyFont="1" applyFill="1" applyBorder="1" applyAlignment="1">
      <alignment horizontal="center" vertical="center"/>
    </xf>
    <xf numFmtId="2" fontId="109" fillId="0" borderId="0" xfId="0" applyNumberFormat="1" applyFont="1" applyAlignment="1">
      <alignment horizontal="center"/>
    </xf>
    <xf numFmtId="2" fontId="35" fillId="27" borderId="30" xfId="0" applyNumberFormat="1" applyFont="1" applyFill="1" applyBorder="1" applyAlignment="1">
      <alignment horizontal="center" vertical="center"/>
    </xf>
    <xf numFmtId="2" fontId="35" fillId="27" borderId="12" xfId="0" applyNumberFormat="1" applyFont="1" applyFill="1" applyBorder="1" applyAlignment="1">
      <alignment horizontal="center" vertical="center"/>
    </xf>
    <xf numFmtId="2" fontId="35" fillId="27" borderId="30" xfId="50" applyNumberFormat="1" applyFont="1" applyFill="1" applyBorder="1" applyAlignment="1">
      <alignment horizontal="center" vertical="center"/>
    </xf>
    <xf numFmtId="2" fontId="35" fillId="0" borderId="0" xfId="50" applyNumberFormat="1" applyFont="1" applyFill="1" applyBorder="1" applyAlignment="1">
      <alignment horizontal="center" vertical="center"/>
    </xf>
    <xf numFmtId="164" fontId="108" fillId="27" borderId="10" xfId="43" applyNumberFormat="1" applyFont="1" applyFill="1" applyBorder="1" applyAlignment="1">
      <alignment horizontal="center" vertical="center" wrapText="1"/>
    </xf>
    <xf numFmtId="167" fontId="29" fillId="0" borderId="0" xfId="201" applyFont="1" applyBorder="1" applyAlignment="1">
      <alignment horizontal="left"/>
    </xf>
    <xf numFmtId="167" fontId="28" fillId="0" borderId="0" xfId="201" applyFont="1" applyBorder="1" applyAlignment="1">
      <alignment horizontal="left"/>
    </xf>
    <xf numFmtId="164" fontId="28" fillId="0" borderId="0" xfId="28" applyNumberFormat="1" applyFont="1" applyFill="1" applyBorder="1" applyAlignment="1">
      <alignment vertical="center"/>
    </xf>
    <xf numFmtId="1" fontId="28" fillId="0" borderId="0" xfId="28" applyNumberFormat="1" applyFont="1" applyFill="1" applyBorder="1" applyAlignment="1">
      <alignment vertical="center"/>
    </xf>
    <xf numFmtId="0" fontId="26" fillId="0" borderId="61" xfId="202" applyFont="1" applyFill="1" applyBorder="1"/>
    <xf numFmtId="2" fontId="35" fillId="0" borderId="16" xfId="50" applyNumberFormat="1" applyFont="1" applyFill="1" applyBorder="1" applyAlignment="1">
      <alignment horizontal="center" vertical="center"/>
    </xf>
    <xf numFmtId="2" fontId="36" fillId="60" borderId="28" xfId="28" applyNumberFormat="1" applyFont="1" applyFill="1" applyBorder="1" applyAlignment="1">
      <alignment horizontal="center" vertical="center"/>
    </xf>
    <xf numFmtId="2" fontId="106" fillId="27" borderId="20" xfId="0" applyNumberFormat="1" applyFont="1" applyFill="1" applyBorder="1" applyAlignment="1">
      <alignment horizontal="center" vertical="center" wrapText="1"/>
    </xf>
    <xf numFmtId="0" fontId="0" fillId="27" borderId="12" xfId="0" applyFill="1" applyBorder="1"/>
    <xf numFmtId="2" fontId="35" fillId="27" borderId="12" xfId="50" applyNumberFormat="1" applyFont="1" applyFill="1" applyBorder="1" applyAlignment="1">
      <alignment horizontal="center" vertical="center"/>
    </xf>
    <xf numFmtId="0" fontId="89" fillId="0" borderId="0" xfId="51" applyFont="1" applyFill="1" applyBorder="1" applyAlignment="1">
      <alignment horizontal="left" vertical="center"/>
    </xf>
    <xf numFmtId="0" fontId="33" fillId="0" borderId="0" xfId="28" applyFont="1" applyFill="1" applyBorder="1" applyAlignment="1">
      <alignment horizontal="left" vertical="center"/>
    </xf>
    <xf numFmtId="1" fontId="33" fillId="0" borderId="0" xfId="28" applyNumberFormat="1" applyFont="1" applyFill="1" applyBorder="1" applyAlignment="1">
      <alignment horizontal="center" vertical="center"/>
    </xf>
    <xf numFmtId="0" fontId="33" fillId="0" borderId="0" xfId="28" applyFont="1" applyFill="1" applyBorder="1" applyAlignment="1">
      <alignment horizontal="center" vertical="center"/>
    </xf>
    <xf numFmtId="0" fontId="35" fillId="27" borderId="24" xfId="0" applyFont="1" applyFill="1" applyBorder="1"/>
    <xf numFmtId="0" fontId="35" fillId="27" borderId="77" xfId="0" applyFont="1" applyFill="1" applyBorder="1"/>
    <xf numFmtId="0" fontId="26" fillId="27" borderId="30" xfId="28" applyFont="1" applyFill="1" applyBorder="1" applyAlignment="1">
      <alignment vertical="center" wrapText="1"/>
    </xf>
    <xf numFmtId="0" fontId="26" fillId="27" borderId="35" xfId="0" applyFont="1" applyFill="1" applyBorder="1" applyAlignment="1">
      <alignment vertical="center"/>
    </xf>
    <xf numFmtId="164" fontId="35" fillId="27" borderId="24" xfId="28" applyNumberFormat="1" applyFont="1" applyFill="1" applyBorder="1" applyAlignment="1">
      <alignment horizontal="center" vertical="center"/>
    </xf>
    <xf numFmtId="164" fontId="35" fillId="27" borderId="24" xfId="0" applyNumberFormat="1" applyFont="1" applyFill="1" applyBorder="1" applyAlignment="1">
      <alignment horizontal="center" vertical="center"/>
    </xf>
    <xf numFmtId="1" fontId="35" fillId="27" borderId="24" xfId="28" applyNumberFormat="1" applyFont="1" applyFill="1" applyBorder="1" applyAlignment="1">
      <alignment horizontal="center" vertical="center"/>
    </xf>
    <xf numFmtId="0" fontId="35" fillId="27" borderId="77" xfId="0" applyFont="1" applyFill="1" applyBorder="1" applyAlignment="1">
      <alignment horizontal="center" vertical="center"/>
    </xf>
    <xf numFmtId="164" fontId="35" fillId="27" borderId="35" xfId="28" applyNumberFormat="1" applyFont="1" applyFill="1" applyBorder="1" applyAlignment="1">
      <alignment horizontal="center" vertical="center"/>
    </xf>
    <xf numFmtId="2" fontId="35" fillId="27" borderId="24" xfId="28" applyNumberFormat="1" applyFont="1" applyFill="1" applyBorder="1" applyAlignment="1">
      <alignment horizontal="center" vertical="center"/>
    </xf>
    <xf numFmtId="164" fontId="35" fillId="27" borderId="77" xfId="28" applyNumberFormat="1" applyFont="1" applyFill="1" applyBorder="1" applyAlignment="1">
      <alignment horizontal="center" vertical="center"/>
    </xf>
    <xf numFmtId="1" fontId="35" fillId="27" borderId="35" xfId="28" applyNumberFormat="1" applyFont="1" applyFill="1" applyBorder="1" applyAlignment="1">
      <alignment horizontal="center" vertical="center"/>
    </xf>
    <xf numFmtId="2" fontId="35" fillId="27" borderId="35" xfId="0" applyNumberFormat="1" applyFont="1" applyFill="1" applyBorder="1" applyAlignment="1">
      <alignment horizontal="center" vertical="center"/>
    </xf>
    <xf numFmtId="2" fontId="35" fillId="27" borderId="24" xfId="0" applyNumberFormat="1" applyFont="1" applyFill="1" applyBorder="1" applyAlignment="1">
      <alignment horizontal="center" vertical="center"/>
    </xf>
    <xf numFmtId="0" fontId="35" fillId="27" borderId="24" xfId="0" applyFont="1" applyFill="1" applyBorder="1" applyAlignment="1">
      <alignment vertical="center"/>
    </xf>
    <xf numFmtId="1" fontId="35" fillId="27" borderId="77" xfId="28" applyNumberFormat="1" applyFont="1" applyFill="1" applyBorder="1" applyAlignment="1">
      <alignment horizontal="center" vertical="center"/>
    </xf>
    <xf numFmtId="1" fontId="35" fillId="0" borderId="76" xfId="28" applyNumberFormat="1" applyFont="1" applyFill="1" applyBorder="1" applyAlignment="1">
      <alignment horizontal="center" vertical="center"/>
    </xf>
    <xf numFmtId="0" fontId="113" fillId="0" borderId="61" xfId="202" applyFont="1" applyFill="1" applyBorder="1"/>
    <xf numFmtId="0" fontId="3" fillId="0" borderId="0" xfId="202" applyFont="1"/>
    <xf numFmtId="0" fontId="22" fillId="0" borderId="33" xfId="202" applyBorder="1" applyAlignment="1">
      <alignment horizontal="center"/>
    </xf>
    <xf numFmtId="0" fontId="22" fillId="0" borderId="15" xfId="202" applyBorder="1" applyAlignment="1">
      <alignment horizontal="center"/>
    </xf>
    <xf numFmtId="0" fontId="22" fillId="0" borderId="78" xfId="202" applyBorder="1" applyAlignment="1">
      <alignment horizontal="center"/>
    </xf>
    <xf numFmtId="0" fontId="93" fillId="0" borderId="92" xfId="202" applyFont="1" applyBorder="1"/>
    <xf numFmtId="164" fontId="94" fillId="0" borderId="74" xfId="51" applyNumberFormat="1" applyFont="1" applyFill="1" applyBorder="1" applyAlignment="1">
      <alignment horizontal="center" vertical="center"/>
    </xf>
    <xf numFmtId="164" fontId="94" fillId="0" borderId="26" xfId="51" applyNumberFormat="1" applyFont="1" applyFill="1" applyBorder="1" applyAlignment="1">
      <alignment horizontal="center" vertical="center"/>
    </xf>
    <xf numFmtId="0" fontId="94" fillId="0" borderId="26" xfId="51" applyFont="1" applyFill="1" applyBorder="1" applyAlignment="1">
      <alignment horizontal="center" vertical="center"/>
    </xf>
    <xf numFmtId="1" fontId="94" fillId="0" borderId="26" xfId="51" applyNumberFormat="1" applyFont="1" applyFill="1" applyBorder="1" applyAlignment="1">
      <alignment horizontal="center" vertical="center"/>
    </xf>
    <xf numFmtId="0" fontId="94" fillId="0" borderId="75" xfId="0" applyFont="1" applyFill="1" applyBorder="1" applyAlignment="1">
      <alignment horizontal="center" vertical="center"/>
    </xf>
    <xf numFmtId="2" fontId="94" fillId="0" borderId="26" xfId="51" applyNumberFormat="1" applyFont="1" applyFill="1" applyBorder="1" applyAlignment="1">
      <alignment horizontal="center" vertical="center"/>
    </xf>
    <xf numFmtId="164" fontId="94" fillId="0" borderId="75" xfId="51" applyNumberFormat="1" applyFont="1" applyFill="1" applyBorder="1" applyAlignment="1">
      <alignment horizontal="center" vertical="center"/>
    </xf>
    <xf numFmtId="0" fontId="94" fillId="0" borderId="74" xfId="51" applyFont="1" applyFill="1" applyBorder="1" applyAlignment="1">
      <alignment horizontal="center" vertical="center"/>
    </xf>
    <xf numFmtId="164" fontId="94" fillId="0" borderId="26" xfId="0" applyNumberFormat="1" applyFont="1" applyFill="1" applyBorder="1" applyAlignment="1">
      <alignment horizontal="center" vertical="center"/>
    </xf>
    <xf numFmtId="1" fontId="94" fillId="0" borderId="75" xfId="51" applyNumberFormat="1" applyFont="1" applyFill="1" applyBorder="1" applyAlignment="1">
      <alignment horizontal="center" vertical="center"/>
    </xf>
    <xf numFmtId="1" fontId="94" fillId="0" borderId="74" xfId="51" applyNumberFormat="1" applyFont="1" applyFill="1" applyBorder="1" applyAlignment="1">
      <alignment horizontal="center" vertical="center"/>
    </xf>
    <xf numFmtId="164" fontId="94" fillId="0" borderId="35" xfId="51" applyNumberFormat="1" applyFont="1" applyFill="1" applyBorder="1" applyAlignment="1">
      <alignment horizontal="center" vertical="center"/>
    </xf>
    <xf numFmtId="164" fontId="94" fillId="0" borderId="24" xfId="51" applyNumberFormat="1" applyFont="1" applyFill="1" applyBorder="1" applyAlignment="1">
      <alignment horizontal="center" vertical="center"/>
    </xf>
    <xf numFmtId="1" fontId="94" fillId="0" borderId="24" xfId="51" applyNumberFormat="1" applyFont="1" applyFill="1" applyBorder="1" applyAlignment="1">
      <alignment horizontal="center" vertical="center"/>
    </xf>
    <xf numFmtId="1" fontId="94" fillId="0" borderId="77" xfId="51" applyNumberFormat="1" applyFont="1" applyFill="1" applyBorder="1" applyAlignment="1">
      <alignment horizontal="center" vertical="center"/>
    </xf>
    <xf numFmtId="2" fontId="94" fillId="0" borderId="24" xfId="51" applyNumberFormat="1" applyFont="1" applyFill="1" applyBorder="1" applyAlignment="1">
      <alignment horizontal="center" vertical="center"/>
    </xf>
    <xf numFmtId="164" fontId="94" fillId="0" borderId="77" xfId="51" applyNumberFormat="1" applyFont="1" applyFill="1" applyBorder="1" applyAlignment="1">
      <alignment horizontal="center" vertical="center"/>
    </xf>
    <xf numFmtId="1" fontId="94" fillId="0" borderId="35" xfId="51" applyNumberFormat="1" applyFont="1" applyFill="1" applyBorder="1" applyAlignment="1">
      <alignment horizontal="center" vertical="center"/>
    </xf>
    <xf numFmtId="164" fontId="94" fillId="0" borderId="34" xfId="51" applyNumberFormat="1" applyFont="1" applyFill="1" applyBorder="1" applyAlignment="1">
      <alignment horizontal="center" vertical="center"/>
    </xf>
    <xf numFmtId="164" fontId="94" fillId="0" borderId="14" xfId="51" applyNumberFormat="1" applyFont="1" applyFill="1" applyBorder="1" applyAlignment="1">
      <alignment horizontal="center" vertical="center"/>
    </xf>
    <xf numFmtId="0" fontId="94" fillId="0" borderId="14" xfId="51" applyFont="1" applyFill="1" applyBorder="1" applyAlignment="1">
      <alignment horizontal="center" vertical="center"/>
    </xf>
    <xf numFmtId="1" fontId="94" fillId="0" borderId="14" xfId="51" applyNumberFormat="1" applyFont="1" applyFill="1" applyBorder="1" applyAlignment="1">
      <alignment horizontal="center" vertical="center"/>
    </xf>
    <xf numFmtId="1" fontId="94" fillId="0" borderId="80" xfId="51" applyNumberFormat="1" applyFont="1" applyFill="1" applyBorder="1" applyAlignment="1">
      <alignment horizontal="center" vertical="center"/>
    </xf>
    <xf numFmtId="2" fontId="94" fillId="0" borderId="14" xfId="51" applyNumberFormat="1" applyFont="1" applyFill="1" applyBorder="1" applyAlignment="1">
      <alignment horizontal="center" vertical="center"/>
    </xf>
    <xf numFmtId="164" fontId="94" fillId="0" borderId="80" xfId="51" applyNumberFormat="1" applyFont="1" applyFill="1" applyBorder="1" applyAlignment="1">
      <alignment horizontal="center" vertical="center"/>
    </xf>
    <xf numFmtId="0" fontId="94" fillId="0" borderId="80" xfId="51" applyFont="1" applyFill="1" applyBorder="1" applyAlignment="1">
      <alignment horizontal="center" vertical="center"/>
    </xf>
    <xf numFmtId="1" fontId="94" fillId="0" borderId="34" xfId="51" applyNumberFormat="1" applyFont="1" applyFill="1" applyBorder="1" applyAlignment="1">
      <alignment horizontal="center" vertical="center"/>
    </xf>
    <xf numFmtId="0" fontId="3" fillId="0" borderId="0" xfId="202" applyFont="1" applyAlignment="1">
      <alignment horizontal="center"/>
    </xf>
    <xf numFmtId="164" fontId="94" fillId="0" borderId="30" xfId="51" applyNumberFormat="1" applyFont="1" applyFill="1" applyBorder="1" applyAlignment="1">
      <alignment horizontal="center" vertical="center"/>
    </xf>
    <xf numFmtId="164" fontId="94" fillId="0" borderId="12" xfId="51" applyNumberFormat="1" applyFont="1" applyFill="1" applyBorder="1" applyAlignment="1">
      <alignment horizontal="center" vertical="center"/>
    </xf>
    <xf numFmtId="0" fontId="94" fillId="0" borderId="12" xfId="51" applyFont="1" applyFill="1" applyBorder="1" applyAlignment="1">
      <alignment horizontal="center" vertical="center"/>
    </xf>
    <xf numFmtId="1" fontId="94" fillId="0" borderId="12" xfId="51" applyNumberFormat="1" applyFont="1" applyFill="1" applyBorder="1" applyAlignment="1">
      <alignment horizontal="center" vertical="center"/>
    </xf>
    <xf numFmtId="1" fontId="94" fillId="0" borderId="76" xfId="51" applyNumberFormat="1" applyFont="1" applyFill="1" applyBorder="1" applyAlignment="1">
      <alignment horizontal="center" vertical="center"/>
    </xf>
    <xf numFmtId="2" fontId="94" fillId="0" borderId="12" xfId="51" applyNumberFormat="1" applyFont="1" applyFill="1" applyBorder="1" applyAlignment="1">
      <alignment horizontal="center" vertical="center"/>
    </xf>
    <xf numFmtId="164" fontId="94" fillId="0" borderId="76" xfId="51" applyNumberFormat="1" applyFont="1" applyFill="1" applyBorder="1" applyAlignment="1">
      <alignment horizontal="center" vertical="center"/>
    </xf>
    <xf numFmtId="0" fontId="94" fillId="0" borderId="76" xfId="51" applyFont="1" applyFill="1" applyBorder="1" applyAlignment="1">
      <alignment horizontal="center" vertical="center"/>
    </xf>
    <xf numFmtId="1" fontId="94" fillId="0" borderId="30" xfId="51" applyNumberFormat="1" applyFont="1" applyFill="1" applyBorder="1" applyAlignment="1">
      <alignment horizontal="center" vertical="center"/>
    </xf>
    <xf numFmtId="164" fontId="111" fillId="66" borderId="95" xfId="51" applyNumberFormat="1" applyFont="1" applyFill="1" applyBorder="1"/>
    <xf numFmtId="0" fontId="111" fillId="66" borderId="35" xfId="0" applyFont="1" applyFill="1" applyBorder="1"/>
    <xf numFmtId="0" fontId="111" fillId="66" borderId="24" xfId="0" applyFont="1" applyFill="1" applyBorder="1"/>
    <xf numFmtId="164" fontId="111" fillId="66" borderId="24" xfId="51" applyNumberFormat="1" applyFont="1" applyFill="1" applyBorder="1" applyAlignment="1">
      <alignment horizontal="center" vertical="center"/>
    </xf>
    <xf numFmtId="1" fontId="111" fillId="66" borderId="24" xfId="51" applyNumberFormat="1" applyFont="1" applyFill="1" applyBorder="1" applyAlignment="1">
      <alignment horizontal="center" vertical="center"/>
    </xf>
    <xf numFmtId="0" fontId="111" fillId="66" borderId="77" xfId="0" applyFont="1" applyFill="1" applyBorder="1" applyAlignment="1">
      <alignment horizontal="center" vertical="center"/>
    </xf>
    <xf numFmtId="2" fontId="111" fillId="66" borderId="24" xfId="51" applyNumberFormat="1" applyFont="1" applyFill="1" applyBorder="1" applyAlignment="1">
      <alignment horizontal="center" vertical="center"/>
    </xf>
    <xf numFmtId="164" fontId="111" fillId="66" borderId="77" xfId="51" applyNumberFormat="1" applyFont="1" applyFill="1" applyBorder="1" applyAlignment="1">
      <alignment horizontal="center" vertical="center"/>
    </xf>
    <xf numFmtId="2" fontId="115" fillId="66" borderId="35" xfId="51" applyNumberFormat="1" applyFont="1" applyFill="1" applyBorder="1" applyAlignment="1">
      <alignment vertical="center" wrapText="1"/>
    </xf>
    <xf numFmtId="2" fontId="115" fillId="66" borderId="24" xfId="51" applyNumberFormat="1" applyFont="1" applyFill="1" applyBorder="1" applyAlignment="1">
      <alignment vertical="center" wrapText="1"/>
    </xf>
    <xf numFmtId="164" fontId="111" fillId="66" borderId="24" xfId="0" applyNumberFormat="1" applyFont="1" applyFill="1" applyBorder="1" applyAlignment="1">
      <alignment horizontal="center" vertical="center"/>
    </xf>
    <xf numFmtId="1" fontId="111" fillId="66" borderId="77" xfId="51" applyNumberFormat="1" applyFont="1" applyFill="1" applyBorder="1" applyAlignment="1">
      <alignment horizontal="center" vertical="center"/>
    </xf>
    <xf numFmtId="0" fontId="2" fillId="0" borderId="0" xfId="202" applyFont="1"/>
    <xf numFmtId="0" fontId="22" fillId="0" borderId="20" xfId="202" applyBorder="1" applyAlignment="1">
      <alignment horizontal="center"/>
    </xf>
    <xf numFmtId="0" fontId="22" fillId="0" borderId="10" xfId="202" applyBorder="1" applyAlignment="1">
      <alignment horizontal="center"/>
    </xf>
    <xf numFmtId="0" fontId="22" fillId="0" borderId="70" xfId="202" applyBorder="1" applyAlignment="1">
      <alignment horizontal="center"/>
    </xf>
    <xf numFmtId="0" fontId="22" fillId="0" borderId="89" xfId="202" applyBorder="1" applyAlignment="1">
      <alignment horizontal="center"/>
    </xf>
    <xf numFmtId="0" fontId="2" fillId="0" borderId="92" xfId="202" applyFont="1" applyBorder="1"/>
    <xf numFmtId="0" fontId="22" fillId="0" borderId="67" xfId="202" applyBorder="1" applyAlignment="1">
      <alignment horizontal="center"/>
    </xf>
    <xf numFmtId="0" fontId="2" fillId="0" borderId="93" xfId="202" applyFont="1" applyFill="1" applyBorder="1"/>
    <xf numFmtId="164" fontId="2" fillId="0" borderId="0" xfId="202" applyNumberFormat="1" applyFont="1" applyBorder="1" applyAlignment="1">
      <alignment horizontal="center"/>
    </xf>
    <xf numFmtId="164" fontId="2" fillId="0" borderId="85" xfId="202" applyNumberFormat="1" applyFont="1" applyBorder="1" applyAlignment="1">
      <alignment horizontal="center"/>
    </xf>
    <xf numFmtId="1" fontId="2" fillId="0" borderId="0" xfId="202" applyNumberFormat="1" applyFont="1" applyBorder="1" applyAlignment="1">
      <alignment horizontal="center"/>
    </xf>
    <xf numFmtId="1" fontId="111" fillId="66" borderId="71" xfId="202" applyNumberFormat="1" applyFont="1" applyFill="1" applyBorder="1" applyAlignment="1">
      <alignment horizontal="center"/>
    </xf>
    <xf numFmtId="2" fontId="2" fillId="0" borderId="0" xfId="202" applyNumberFormat="1" applyFont="1" applyBorder="1" applyAlignment="1">
      <alignment horizontal="center"/>
    </xf>
    <xf numFmtId="2" fontId="2" fillId="0" borderId="85" xfId="202" applyNumberFormat="1" applyFont="1" applyBorder="1" applyAlignment="1">
      <alignment horizontal="center"/>
    </xf>
    <xf numFmtId="164" fontId="2" fillId="0" borderId="61" xfId="202" applyNumberFormat="1" applyFont="1" applyBorder="1" applyAlignment="1">
      <alignment horizontal="center"/>
    </xf>
    <xf numFmtId="1" fontId="2" fillId="0" borderId="61" xfId="202" applyNumberFormat="1" applyFont="1" applyBorder="1" applyAlignment="1">
      <alignment horizontal="center"/>
    </xf>
    <xf numFmtId="1" fontId="2" fillId="0" borderId="0" xfId="202" applyNumberFormat="1" applyFont="1" applyBorder="1" applyAlignment="1">
      <alignment horizontal="center" vertical="center"/>
    </xf>
    <xf numFmtId="1" fontId="2" fillId="0" borderId="85" xfId="202" applyNumberFormat="1" applyFont="1" applyBorder="1" applyAlignment="1">
      <alignment horizontal="center" vertical="center"/>
    </xf>
    <xf numFmtId="1" fontId="2" fillId="0" borderId="85" xfId="202" applyNumberFormat="1" applyFont="1" applyFill="1" applyBorder="1" applyAlignment="1">
      <alignment horizontal="center" vertical="center"/>
    </xf>
    <xf numFmtId="164" fontId="2" fillId="0" borderId="0" xfId="202" applyNumberFormat="1" applyFont="1" applyBorder="1" applyAlignment="1">
      <alignment horizontal="center" vertical="center"/>
    </xf>
    <xf numFmtId="164" fontId="2" fillId="0" borderId="61" xfId="202" applyNumberFormat="1" applyFont="1" applyBorder="1" applyAlignment="1">
      <alignment horizontal="center" vertical="center"/>
    </xf>
    <xf numFmtId="0" fontId="2" fillId="0" borderId="0" xfId="202" applyFont="1" applyAlignment="1">
      <alignment horizontal="center"/>
    </xf>
    <xf numFmtId="164" fontId="2" fillId="0" borderId="69" xfId="202" applyNumberFormat="1" applyFont="1" applyBorder="1" applyAlignment="1">
      <alignment horizontal="center"/>
    </xf>
    <xf numFmtId="164" fontId="2" fillId="0" borderId="71" xfId="202" applyNumberFormat="1" applyFont="1" applyBorder="1" applyAlignment="1">
      <alignment horizontal="center"/>
    </xf>
    <xf numFmtId="1" fontId="2" fillId="0" borderId="69" xfId="202" applyNumberFormat="1" applyFont="1" applyBorder="1" applyAlignment="1" applyProtection="1">
      <alignment horizontal="center" vertical="center"/>
    </xf>
    <xf numFmtId="1" fontId="2" fillId="0" borderId="0" xfId="202" applyNumberFormat="1" applyFont="1" applyBorder="1" applyAlignment="1" applyProtection="1">
      <alignment horizontal="center" vertical="center"/>
    </xf>
    <xf numFmtId="1" fontId="2" fillId="0" borderId="85" xfId="202" applyNumberFormat="1" applyFont="1" applyBorder="1" applyAlignment="1" applyProtection="1">
      <alignment horizontal="center" vertical="center"/>
    </xf>
    <xf numFmtId="1" fontId="2" fillId="0" borderId="71" xfId="202" applyNumberFormat="1" applyFont="1" applyBorder="1" applyAlignment="1" applyProtection="1">
      <alignment horizontal="center" vertical="center"/>
    </xf>
    <xf numFmtId="168" fontId="2" fillId="0" borderId="0" xfId="202" applyNumberFormat="1" applyFont="1" applyBorder="1" applyAlignment="1" applyProtection="1">
      <alignment horizontal="center" vertical="center"/>
    </xf>
    <xf numFmtId="168" fontId="2" fillId="0" borderId="61" xfId="202" applyNumberFormat="1" applyFont="1" applyBorder="1" applyAlignment="1" applyProtection="1">
      <alignment horizontal="center" vertical="center"/>
    </xf>
    <xf numFmtId="1" fontId="2" fillId="0" borderId="71" xfId="202" applyNumberFormat="1" applyFont="1" applyFill="1" applyBorder="1" applyAlignment="1" applyProtection="1">
      <alignment horizontal="center" vertical="center"/>
    </xf>
    <xf numFmtId="1" fontId="2" fillId="0" borderId="0" xfId="202" applyNumberFormat="1" applyFont="1" applyFill="1" applyBorder="1" applyAlignment="1" applyProtection="1">
      <alignment horizontal="center" vertical="center"/>
    </xf>
    <xf numFmtId="1" fontId="2" fillId="0" borderId="85" xfId="202" applyNumberFormat="1" applyFont="1" applyFill="1" applyBorder="1" applyAlignment="1" applyProtection="1">
      <alignment horizontal="center" vertical="center"/>
    </xf>
    <xf numFmtId="1" fontId="94" fillId="0" borderId="20" xfId="51" applyNumberFormat="1" applyFont="1" applyFill="1" applyBorder="1" applyAlignment="1">
      <alignment horizontal="center" vertical="center"/>
    </xf>
    <xf numFmtId="1" fontId="28" fillId="0" borderId="16" xfId="28" applyNumberFormat="1" applyFont="1" applyFill="1" applyBorder="1" applyAlignment="1">
      <alignment horizontal="center" vertical="center"/>
    </xf>
    <xf numFmtId="0" fontId="35" fillId="27" borderId="13" xfId="0" applyFont="1" applyFill="1" applyBorder="1" applyAlignment="1">
      <alignment vertical="center"/>
    </xf>
    <xf numFmtId="1" fontId="35" fillId="27" borderId="13" xfId="28" applyNumberFormat="1" applyFont="1" applyFill="1" applyBorder="1" applyAlignment="1">
      <alignment horizontal="center" vertical="center"/>
    </xf>
    <xf numFmtId="1" fontId="35" fillId="27" borderId="79" xfId="28" applyNumberFormat="1" applyFont="1" applyFill="1" applyBorder="1" applyAlignment="1">
      <alignment horizontal="center" vertical="center"/>
    </xf>
    <xf numFmtId="0" fontId="26" fillId="27" borderId="32" xfId="0" applyFont="1" applyFill="1" applyBorder="1" applyAlignment="1">
      <alignment vertical="center"/>
    </xf>
    <xf numFmtId="164" fontId="35" fillId="27" borderId="13" xfId="28" applyNumberFormat="1" applyFont="1" applyFill="1" applyBorder="1" applyAlignment="1">
      <alignment horizontal="center" vertical="center"/>
    </xf>
    <xf numFmtId="164" fontId="35" fillId="27" borderId="13" xfId="0" applyNumberFormat="1" applyFont="1" applyFill="1" applyBorder="1" applyAlignment="1">
      <alignment horizontal="center" vertical="center"/>
    </xf>
    <xf numFmtId="164" fontId="35" fillId="27" borderId="32" xfId="28" applyNumberFormat="1" applyFont="1" applyFill="1" applyBorder="1" applyAlignment="1">
      <alignment horizontal="center" vertical="center"/>
    </xf>
    <xf numFmtId="2" fontId="35" fillId="27" borderId="13" xfId="28" applyNumberFormat="1" applyFont="1" applyFill="1" applyBorder="1" applyAlignment="1">
      <alignment horizontal="center" vertical="center"/>
    </xf>
    <xf numFmtId="164" fontId="35" fillId="27" borderId="79" xfId="28" applyNumberFormat="1" applyFont="1" applyFill="1" applyBorder="1" applyAlignment="1">
      <alignment horizontal="center" vertical="center"/>
    </xf>
    <xf numFmtId="1" fontId="35" fillId="27" borderId="32" xfId="28" applyNumberFormat="1" applyFont="1" applyFill="1" applyBorder="1" applyAlignment="1">
      <alignment horizontal="center" vertical="center"/>
    </xf>
    <xf numFmtId="0" fontId="0" fillId="0" borderId="12" xfId="0" applyBorder="1"/>
    <xf numFmtId="1" fontId="0" fillId="0" borderId="12" xfId="28" applyNumberFormat="1" applyFont="1" applyBorder="1" applyAlignment="1">
      <alignment horizontal="center"/>
    </xf>
    <xf numFmtId="164" fontId="0" fillId="0" borderId="12" xfId="28" applyNumberFormat="1" applyFont="1" applyBorder="1"/>
    <xf numFmtId="1" fontId="0" fillId="0" borderId="12" xfId="28" applyNumberFormat="1" applyFont="1" applyBorder="1"/>
    <xf numFmtId="2" fontId="0" fillId="0" borderId="12" xfId="28" applyNumberFormat="1" applyFont="1" applyBorder="1"/>
    <xf numFmtId="0" fontId="26" fillId="0" borderId="21" xfId="0" applyFont="1" applyFill="1" applyBorder="1" applyAlignment="1">
      <alignment vertical="center"/>
    </xf>
    <xf numFmtId="164" fontId="35" fillId="0" borderId="12" xfId="0" applyNumberFormat="1" applyFont="1" applyFill="1" applyBorder="1" applyAlignment="1">
      <alignment horizontal="center" vertical="center"/>
    </xf>
    <xf numFmtId="0" fontId="35" fillId="0" borderId="76" xfId="0" applyFont="1" applyFill="1" applyBorder="1" applyAlignment="1">
      <alignment horizontal="center" vertical="center"/>
    </xf>
    <xf numFmtId="164" fontId="35" fillId="0" borderId="21" xfId="28" applyNumberFormat="1" applyFont="1" applyFill="1" applyBorder="1" applyAlignment="1">
      <alignment horizontal="center" vertical="center"/>
    </xf>
    <xf numFmtId="1" fontId="35" fillId="0" borderId="21" xfId="28" applyNumberFormat="1" applyFont="1" applyFill="1" applyBorder="1" applyAlignment="1">
      <alignment horizontal="center" vertical="center"/>
    </xf>
    <xf numFmtId="0" fontId="35" fillId="0" borderId="12" xfId="0" applyFont="1" applyFill="1" applyBorder="1" applyAlignment="1">
      <alignment horizontal="center" vertical="center"/>
    </xf>
    <xf numFmtId="2" fontId="35" fillId="0" borderId="21" xfId="0" applyNumberFormat="1" applyFont="1" applyFill="1" applyBorder="1" applyAlignment="1">
      <alignment horizontal="center" vertical="center"/>
    </xf>
    <xf numFmtId="1" fontId="35" fillId="0" borderId="29" xfId="28" applyNumberFormat="1" applyFont="1" applyFill="1" applyBorder="1" applyAlignment="1">
      <alignment horizontal="center" vertical="center"/>
    </xf>
    <xf numFmtId="1" fontId="28" fillId="0" borderId="76" xfId="28" applyNumberFormat="1" applyFont="1" applyFill="1" applyBorder="1" applyAlignment="1">
      <alignment horizontal="center" vertical="center"/>
    </xf>
    <xf numFmtId="0" fontId="26" fillId="0" borderId="86" xfId="28" applyFont="1" applyFill="1" applyBorder="1" applyAlignment="1">
      <alignment vertical="center" wrapText="1"/>
    </xf>
    <xf numFmtId="1" fontId="28" fillId="0" borderId="12" xfId="28" applyNumberFormat="1" applyFont="1" applyFill="1" applyBorder="1" applyAlignment="1">
      <alignment vertical="center"/>
    </xf>
    <xf numFmtId="0" fontId="35" fillId="0" borderId="0" xfId="0" applyFont="1" applyBorder="1" applyAlignment="1">
      <alignment vertical="center"/>
    </xf>
    <xf numFmtId="0" fontId="26" fillId="0" borderId="0" xfId="0" applyFont="1" applyFill="1" applyBorder="1" applyAlignment="1">
      <alignment vertical="center"/>
    </xf>
    <xf numFmtId="164" fontId="35" fillId="0" borderId="0" xfId="0" applyNumberFormat="1" applyFont="1" applyFill="1" applyBorder="1" applyAlignment="1">
      <alignment horizontal="center" vertical="center"/>
    </xf>
    <xf numFmtId="0" fontId="35" fillId="0" borderId="0" xfId="0" applyFont="1" applyFill="1" applyBorder="1" applyAlignment="1">
      <alignment horizontal="center" vertical="center"/>
    </xf>
    <xf numFmtId="2" fontId="35" fillId="0" borderId="0" xfId="0" applyNumberFormat="1" applyFont="1" applyFill="1" applyBorder="1" applyAlignment="1">
      <alignment horizontal="center" vertical="center"/>
    </xf>
    <xf numFmtId="0" fontId="35" fillId="0" borderId="0" xfId="0" applyFont="1" applyFill="1" applyBorder="1"/>
    <xf numFmtId="0" fontId="35" fillId="0" borderId="0" xfId="0" applyFont="1" applyBorder="1"/>
    <xf numFmtId="0" fontId="0" fillId="0" borderId="21" xfId="0" applyBorder="1"/>
    <xf numFmtId="1" fontId="0" fillId="0" borderId="76" xfId="28" applyNumberFormat="1" applyFont="1" applyBorder="1" applyAlignment="1">
      <alignment horizontal="center"/>
    </xf>
    <xf numFmtId="164" fontId="0" fillId="0" borderId="21" xfId="28" applyNumberFormat="1" applyFont="1" applyBorder="1"/>
    <xf numFmtId="164" fontId="0" fillId="0" borderId="76" xfId="28" applyNumberFormat="1" applyFont="1" applyBorder="1"/>
    <xf numFmtId="1" fontId="28" fillId="0" borderId="76" xfId="28" applyNumberFormat="1" applyFont="1" applyFill="1" applyBorder="1" applyAlignment="1">
      <alignment vertical="center"/>
    </xf>
    <xf numFmtId="0" fontId="116" fillId="0" borderId="0" xfId="734" applyNumberFormat="1" applyFont="1" applyAlignment="1">
      <alignment horizontal="left" vertical="top" wrapText="1"/>
    </xf>
    <xf numFmtId="0" fontId="1" fillId="0" borderId="0" xfId="734" applyAlignment="1">
      <alignment horizontal="left" vertical="top" wrapText="1"/>
    </xf>
    <xf numFmtId="0" fontId="1" fillId="0" borderId="0" xfId="734" applyAlignment="1">
      <alignment vertical="top" wrapText="1"/>
    </xf>
    <xf numFmtId="0" fontId="1" fillId="0" borderId="0" xfId="734"/>
    <xf numFmtId="0" fontId="29" fillId="68" borderId="81" xfId="734" applyNumberFormat="1" applyFont="1" applyFill="1" applyBorder="1" applyAlignment="1">
      <alignment horizontal="left" vertical="center" wrapText="1"/>
    </xf>
    <xf numFmtId="0" fontId="28" fillId="68" borderId="63" xfId="734" applyFont="1" applyFill="1" applyBorder="1" applyAlignment="1">
      <alignment horizontal="left" vertical="top" wrapText="1"/>
    </xf>
    <xf numFmtId="0" fontId="29" fillId="68" borderId="64" xfId="734" applyFont="1" applyFill="1" applyBorder="1" applyAlignment="1">
      <alignment vertical="top" wrapText="1"/>
    </xf>
    <xf numFmtId="0" fontId="29" fillId="0" borderId="69" xfId="734" applyNumberFormat="1" applyFont="1" applyBorder="1" applyAlignment="1">
      <alignment horizontal="left" vertical="center" wrapText="1"/>
    </xf>
    <xf numFmtId="0" fontId="118" fillId="0" borderId="0" xfId="734" applyFont="1" applyBorder="1" applyAlignment="1">
      <alignment horizontal="left" vertical="center" wrapText="1"/>
    </xf>
    <xf numFmtId="0" fontId="28" fillId="0" borderId="61" xfId="734" applyFont="1" applyBorder="1" applyAlignment="1">
      <alignment horizontal="left" vertical="top" wrapText="1" indent="1"/>
    </xf>
    <xf numFmtId="0" fontId="29" fillId="0" borderId="70" xfId="734" applyNumberFormat="1" applyFont="1" applyBorder="1" applyAlignment="1">
      <alignment horizontal="left" vertical="center" wrapText="1"/>
    </xf>
    <xf numFmtId="0" fontId="118" fillId="0" borderId="98" xfId="734" applyFont="1" applyBorder="1" applyAlignment="1">
      <alignment horizontal="left" vertical="center" wrapText="1"/>
    </xf>
    <xf numFmtId="0" fontId="28" fillId="0" borderId="99" xfId="734" applyFont="1" applyBorder="1" applyAlignment="1">
      <alignment horizontal="left" vertical="top" wrapText="1" indent="1"/>
    </xf>
    <xf numFmtId="0" fontId="120" fillId="0" borderId="0" xfId="734" applyFont="1"/>
    <xf numFmtId="0" fontId="28" fillId="0" borderId="0" xfId="734" applyFont="1" applyBorder="1" applyAlignment="1">
      <alignment horizontal="left" vertical="top" wrapText="1"/>
    </xf>
    <xf numFmtId="0" fontId="26" fillId="0" borderId="61" xfId="734" applyFont="1" applyBorder="1" applyAlignment="1">
      <alignment horizontal="left" vertical="top" wrapText="1" indent="6"/>
    </xf>
    <xf numFmtId="0" fontId="104" fillId="0" borderId="61" xfId="734" applyFont="1" applyBorder="1" applyAlignment="1">
      <alignment horizontal="left" vertical="top"/>
    </xf>
    <xf numFmtId="0" fontId="29" fillId="0" borderId="69" xfId="734" applyNumberFormat="1" applyFont="1" applyBorder="1" applyAlignment="1">
      <alignment horizontal="left" vertical="top" wrapText="1"/>
    </xf>
    <xf numFmtId="0" fontId="28" fillId="65" borderId="61" xfId="734" applyFont="1" applyFill="1" applyBorder="1" applyAlignment="1">
      <alignment horizontal="left" vertical="top" wrapText="1" indent="1"/>
    </xf>
    <xf numFmtId="0" fontId="116" fillId="0" borderId="69" xfId="734" applyNumberFormat="1" applyFont="1" applyFill="1" applyBorder="1" applyAlignment="1">
      <alignment horizontal="left" vertical="top" wrapText="1"/>
    </xf>
    <xf numFmtId="0" fontId="1" fillId="0" borderId="0" xfId="734" applyFill="1" applyBorder="1" applyAlignment="1">
      <alignment horizontal="left" vertical="top" wrapText="1"/>
    </xf>
    <xf numFmtId="0" fontId="118" fillId="0" borderId="0" xfId="734" applyFont="1" applyFill="1" applyBorder="1" applyAlignment="1">
      <alignment horizontal="left" vertical="center" wrapText="1"/>
    </xf>
    <xf numFmtId="0" fontId="116" fillId="0" borderId="70" xfId="734" applyNumberFormat="1" applyFont="1" applyFill="1" applyBorder="1" applyAlignment="1">
      <alignment horizontal="left" vertical="top" wrapText="1"/>
    </xf>
    <xf numFmtId="0" fontId="1" fillId="0" borderId="98" xfId="734" applyFill="1" applyBorder="1" applyAlignment="1">
      <alignment horizontal="left" vertical="top" wrapText="1"/>
    </xf>
    <xf numFmtId="0" fontId="26" fillId="0" borderId="99" xfId="734" applyFont="1" applyBorder="1" applyAlignment="1">
      <alignment horizontal="left" vertical="top" wrapText="1" indent="6"/>
    </xf>
    <xf numFmtId="0" fontId="119" fillId="0" borderId="61" xfId="734" applyFont="1" applyBorder="1" applyAlignment="1">
      <alignment horizontal="left" vertical="top" wrapText="1" indent="1"/>
    </xf>
    <xf numFmtId="0" fontId="116" fillId="0" borderId="69" xfId="734" applyNumberFormat="1" applyFont="1" applyBorder="1" applyAlignment="1">
      <alignment horizontal="left" vertical="top" wrapText="1"/>
    </xf>
    <xf numFmtId="0" fontId="29" fillId="0" borderId="69" xfId="734" applyNumberFormat="1" applyFont="1" applyFill="1" applyBorder="1" applyAlignment="1">
      <alignment horizontal="left" vertical="top" wrapText="1"/>
    </xf>
    <xf numFmtId="0" fontId="104" fillId="0" borderId="61" xfId="734" applyFont="1" applyBorder="1" applyAlignment="1">
      <alignment horizontal="left" vertical="top" wrapText="1" indent="6"/>
    </xf>
    <xf numFmtId="0" fontId="119" fillId="0" borderId="61" xfId="734" applyFont="1" applyBorder="1" applyAlignment="1">
      <alignment horizontal="left" vertical="top" wrapText="1"/>
    </xf>
    <xf numFmtId="0" fontId="29" fillId="0" borderId="70" xfId="734" applyNumberFormat="1" applyFont="1" applyBorder="1" applyAlignment="1">
      <alignment horizontal="left" vertical="top" wrapText="1"/>
    </xf>
    <xf numFmtId="0" fontId="119" fillId="0" borderId="99" xfId="734" applyFont="1" applyBorder="1" applyAlignment="1">
      <alignment horizontal="left" vertical="top" wrapText="1" indent="1"/>
    </xf>
    <xf numFmtId="0" fontId="28" fillId="0" borderId="0" xfId="734" applyFont="1" applyBorder="1" applyAlignment="1">
      <alignment horizontal="center" vertical="center" wrapText="1"/>
    </xf>
    <xf numFmtId="0" fontId="28" fillId="69" borderId="61" xfId="734" applyFont="1" applyFill="1" applyBorder="1" applyAlignment="1">
      <alignment horizontal="left" vertical="top" wrapText="1" indent="1"/>
    </xf>
    <xf numFmtId="0" fontId="125" fillId="70" borderId="61" xfId="734" applyFont="1" applyFill="1" applyBorder="1" applyAlignment="1">
      <alignment horizontal="left" vertical="top" wrapText="1" indent="1"/>
    </xf>
    <xf numFmtId="0" fontId="28" fillId="0" borderId="61" xfId="734" applyFont="1" applyFill="1" applyBorder="1" applyAlignment="1">
      <alignment horizontal="left" vertical="top" wrapText="1" indent="1"/>
    </xf>
    <xf numFmtId="0" fontId="28" fillId="0" borderId="99" xfId="734" applyFont="1" applyFill="1" applyBorder="1" applyAlignment="1">
      <alignment horizontal="left" vertical="top" wrapText="1" indent="1"/>
    </xf>
    <xf numFmtId="0" fontId="118" fillId="68" borderId="63" xfId="734" applyFont="1" applyFill="1" applyBorder="1" applyAlignment="1">
      <alignment horizontal="left" vertical="center" wrapText="1"/>
    </xf>
    <xf numFmtId="0" fontId="29" fillId="68" borderId="64" xfId="734" applyFont="1" applyFill="1" applyBorder="1" applyAlignment="1">
      <alignment horizontal="left" vertical="top" wrapText="1"/>
    </xf>
    <xf numFmtId="0" fontId="116" fillId="68" borderId="81" xfId="734" applyNumberFormat="1" applyFont="1" applyFill="1" applyBorder="1" applyAlignment="1">
      <alignment horizontal="left" vertical="top" wrapText="1"/>
    </xf>
    <xf numFmtId="0" fontId="124" fillId="0" borderId="0" xfId="734" applyFont="1" applyAlignment="1">
      <alignment horizontal="left" vertical="top" wrapText="1" indent="6"/>
    </xf>
    <xf numFmtId="0" fontId="128" fillId="0" borderId="0" xfId="734" applyFont="1" applyAlignment="1">
      <alignment vertical="top" wrapText="1"/>
    </xf>
    <xf numFmtId="0" fontId="29" fillId="0" borderId="69" xfId="734" applyNumberFormat="1" applyFont="1" applyFill="1" applyBorder="1" applyAlignment="1">
      <alignment horizontal="left" vertical="center" wrapText="1"/>
    </xf>
    <xf numFmtId="2" fontId="28" fillId="0" borderId="0" xfId="28" applyNumberFormat="1" applyFont="1" applyFill="1" applyBorder="1" applyAlignment="1">
      <alignment horizontal="center" vertical="center" wrapText="1"/>
    </xf>
    <xf numFmtId="0" fontId="94" fillId="0" borderId="61" xfId="202" applyFont="1" applyFill="1" applyBorder="1"/>
    <xf numFmtId="0" fontId="110" fillId="0" borderId="61" xfId="202" applyFont="1" applyBorder="1"/>
    <xf numFmtId="0" fontId="110" fillId="0" borderId="66" xfId="202" applyFont="1" applyFill="1" applyBorder="1"/>
    <xf numFmtId="0" fontId="94" fillId="0" borderId="0" xfId="202" applyFont="1"/>
    <xf numFmtId="0" fontId="29" fillId="0" borderId="71" xfId="407" applyFont="1" applyFill="1" applyBorder="1" applyAlignment="1" applyProtection="1">
      <alignment horizontal="left"/>
    </xf>
    <xf numFmtId="0" fontId="58" fillId="0" borderId="0" xfId="407" applyFont="1" applyFill="1" applyBorder="1" applyAlignment="1" applyProtection="1">
      <alignment horizontal="left"/>
    </xf>
    <xf numFmtId="49" fontId="28" fillId="0" borderId="0" xfId="407" applyNumberFormat="1" applyFont="1" applyFill="1" applyBorder="1" applyAlignment="1" applyProtection="1">
      <alignment horizontal="center"/>
    </xf>
    <xf numFmtId="0" fontId="28" fillId="0" borderId="0" xfId="407" applyFont="1" applyFill="1" applyBorder="1" applyAlignment="1">
      <alignment horizontal="center"/>
    </xf>
    <xf numFmtId="0" fontId="17" fillId="0" borderId="85" xfId="402" applyBorder="1"/>
    <xf numFmtId="0" fontId="28" fillId="0" borderId="71" xfId="407" applyFont="1" applyBorder="1" applyAlignment="1" applyProtection="1">
      <alignment horizontal="left"/>
    </xf>
    <xf numFmtId="49" fontId="33" fillId="0" borderId="0" xfId="407" applyNumberFormat="1" applyFont="1" applyFill="1" applyBorder="1" applyAlignment="1" applyProtection="1">
      <alignment horizontal="center"/>
    </xf>
    <xf numFmtId="49" fontId="28" fillId="61" borderId="0" xfId="407" applyNumberFormat="1" applyFont="1" applyFill="1" applyBorder="1" applyAlignment="1" applyProtection="1">
      <alignment horizontal="center"/>
    </xf>
    <xf numFmtId="49" fontId="28" fillId="62" borderId="0" xfId="407" applyNumberFormat="1" applyFont="1" applyFill="1" applyBorder="1" applyAlignment="1" applyProtection="1">
      <alignment horizontal="center"/>
    </xf>
    <xf numFmtId="49" fontId="28" fillId="62" borderId="0" xfId="407" applyNumberFormat="1" applyFont="1" applyFill="1" applyBorder="1" applyAlignment="1">
      <alignment horizontal="center"/>
    </xf>
    <xf numFmtId="49" fontId="28" fillId="0" borderId="0" xfId="407" applyNumberFormat="1" applyFont="1" applyBorder="1" applyAlignment="1" applyProtection="1">
      <alignment horizontal="center"/>
    </xf>
    <xf numFmtId="49" fontId="28" fillId="63" borderId="0" xfId="407" applyNumberFormat="1" applyFont="1" applyFill="1" applyBorder="1" applyAlignment="1" applyProtection="1">
      <alignment horizontal="center"/>
    </xf>
    <xf numFmtId="49" fontId="28" fillId="64" borderId="0" xfId="407" applyNumberFormat="1" applyFont="1" applyFill="1" applyBorder="1" applyAlignment="1" applyProtection="1">
      <alignment horizontal="center"/>
    </xf>
    <xf numFmtId="0" fontId="33" fillId="0" borderId="0" xfId="407" applyFont="1" applyBorder="1" applyAlignment="1" applyProtection="1">
      <alignment horizontal="center"/>
    </xf>
    <xf numFmtId="0" fontId="28" fillId="0" borderId="29" xfId="407" applyFont="1" applyBorder="1" applyAlignment="1" applyProtection="1">
      <alignment horizontal="left"/>
    </xf>
    <xf numFmtId="49" fontId="33" fillId="0" borderId="60" xfId="407" applyNumberFormat="1" applyFont="1" applyFill="1" applyBorder="1" applyAlignment="1" applyProtection="1">
      <alignment horizontal="center"/>
    </xf>
    <xf numFmtId="49" fontId="28" fillId="61" borderId="60" xfId="407" applyNumberFormat="1" applyFont="1" applyFill="1" applyBorder="1" applyAlignment="1" applyProtection="1">
      <alignment horizontal="center"/>
    </xf>
    <xf numFmtId="49" fontId="28" fillId="62" borderId="60" xfId="407" applyNumberFormat="1" applyFont="1" applyFill="1" applyBorder="1" applyAlignment="1" applyProtection="1">
      <alignment horizontal="center"/>
    </xf>
    <xf numFmtId="49" fontId="28" fillId="62" borderId="60" xfId="407" applyNumberFormat="1" applyFont="1" applyFill="1" applyBorder="1" applyAlignment="1">
      <alignment horizontal="center"/>
    </xf>
    <xf numFmtId="49" fontId="28" fillId="0" borderId="60" xfId="407" applyNumberFormat="1" applyFont="1" applyBorder="1" applyAlignment="1" applyProtection="1">
      <alignment horizontal="center"/>
    </xf>
    <xf numFmtId="49" fontId="28" fillId="63" borderId="60" xfId="407" applyNumberFormat="1" applyFont="1" applyFill="1" applyBorder="1" applyAlignment="1" applyProtection="1">
      <alignment horizontal="center"/>
    </xf>
    <xf numFmtId="49" fontId="28" fillId="64" borderId="60" xfId="407" applyNumberFormat="1" applyFont="1" applyFill="1" applyBorder="1" applyAlignment="1" applyProtection="1">
      <alignment horizontal="center"/>
    </xf>
    <xf numFmtId="0" fontId="33" fillId="0" borderId="60" xfId="407" applyFont="1" applyBorder="1" applyAlignment="1" applyProtection="1">
      <alignment horizontal="center"/>
    </xf>
    <xf numFmtId="0" fontId="17" fillId="0" borderId="86" xfId="402" applyBorder="1"/>
    <xf numFmtId="164" fontId="35" fillId="0" borderId="74" xfId="0" applyNumberFormat="1" applyFont="1" applyFill="1" applyBorder="1" applyAlignment="1">
      <alignment horizontal="center" wrapText="1"/>
    </xf>
    <xf numFmtId="164" fontId="35" fillId="0" borderId="26" xfId="0" applyNumberFormat="1" applyFont="1" applyFill="1" applyBorder="1" applyAlignment="1">
      <alignment horizontal="center" wrapText="1"/>
    </xf>
    <xf numFmtId="0" fontId="35" fillId="0" borderId="26" xfId="38" applyFont="1" applyBorder="1" applyAlignment="1">
      <alignment horizontal="center" vertical="center"/>
    </xf>
    <xf numFmtId="0" fontId="35" fillId="0" borderId="75" xfId="38" applyFont="1" applyBorder="1" applyAlignment="1">
      <alignment horizontal="center" vertical="center"/>
    </xf>
    <xf numFmtId="164" fontId="35" fillId="0" borderId="30" xfId="0" applyNumberFormat="1" applyFont="1" applyFill="1" applyBorder="1" applyAlignment="1">
      <alignment horizontal="center" wrapText="1"/>
    </xf>
    <xf numFmtId="164" fontId="35" fillId="0" borderId="12" xfId="0" applyNumberFormat="1" applyFont="1" applyFill="1" applyBorder="1" applyAlignment="1">
      <alignment horizontal="center" wrapText="1"/>
    </xf>
    <xf numFmtId="0" fontId="35" fillId="0" borderId="12" xfId="38" applyFont="1" applyBorder="1" applyAlignment="1">
      <alignment horizontal="center" vertical="center"/>
    </xf>
    <xf numFmtId="0" fontId="35" fillId="0" borderId="76" xfId="38" applyFont="1" applyBorder="1" applyAlignment="1">
      <alignment horizontal="center" vertical="center"/>
    </xf>
    <xf numFmtId="164" fontId="35" fillId="0" borderId="12" xfId="38" applyNumberFormat="1" applyFont="1" applyBorder="1" applyAlignment="1">
      <alignment horizontal="center" vertical="center"/>
    </xf>
    <xf numFmtId="164" fontId="35" fillId="0" borderId="76" xfId="38" applyNumberFormat="1" applyFont="1" applyBorder="1" applyAlignment="1">
      <alignment horizontal="center" vertical="center"/>
    </xf>
    <xf numFmtId="164" fontId="35" fillId="0" borderId="32" xfId="0" applyNumberFormat="1" applyFont="1" applyFill="1" applyBorder="1" applyAlignment="1">
      <alignment horizontal="center" wrapText="1"/>
    </xf>
    <xf numFmtId="164" fontId="35" fillId="0" borderId="13" xfId="0" applyNumberFormat="1" applyFont="1" applyFill="1" applyBorder="1" applyAlignment="1">
      <alignment horizontal="center" wrapText="1"/>
    </xf>
    <xf numFmtId="0" fontId="35" fillId="0" borderId="13" xfId="38" applyFont="1" applyBorder="1" applyAlignment="1">
      <alignment horizontal="center" vertical="center"/>
    </xf>
    <xf numFmtId="0" fontId="35" fillId="0" borderId="79" xfId="38" applyFont="1" applyBorder="1" applyAlignment="1">
      <alignment horizontal="center" vertical="center"/>
    </xf>
    <xf numFmtId="2" fontId="34" fillId="0" borderId="0" xfId="38" applyNumberFormat="1" applyFont="1" applyFill="1" applyBorder="1" applyAlignment="1">
      <alignment horizontal="center" vertical="center"/>
    </xf>
    <xf numFmtId="0" fontId="35" fillId="0" borderId="0" xfId="38" applyFont="1" applyBorder="1" applyAlignment="1">
      <alignment horizontal="center" vertical="center"/>
    </xf>
    <xf numFmtId="2" fontId="35" fillId="0" borderId="74" xfId="735" applyNumberFormat="1" applyFont="1" applyFill="1" applyBorder="1" applyAlignment="1">
      <alignment horizontal="center" vertical="center"/>
    </xf>
    <xf numFmtId="2" fontId="35" fillId="0" borderId="26" xfId="735" applyNumberFormat="1" applyFont="1" applyFill="1" applyBorder="1" applyAlignment="1">
      <alignment horizontal="center" vertical="center"/>
    </xf>
    <xf numFmtId="2" fontId="35" fillId="0" borderId="75" xfId="735" applyNumberFormat="1" applyFont="1" applyFill="1" applyBorder="1" applyAlignment="1">
      <alignment horizontal="center" vertical="center"/>
    </xf>
    <xf numFmtId="2" fontId="35" fillId="0" borderId="30" xfId="735" applyNumberFormat="1" applyFont="1" applyFill="1" applyBorder="1" applyAlignment="1">
      <alignment horizontal="center" vertical="center"/>
    </xf>
    <xf numFmtId="2" fontId="35" fillId="0" borderId="12" xfId="735" applyNumberFormat="1" applyFont="1" applyFill="1" applyBorder="1" applyAlignment="1">
      <alignment horizontal="center" vertical="center"/>
    </xf>
    <xf numFmtId="2" fontId="35" fillId="0" borderId="76" xfId="735" applyNumberFormat="1" applyFont="1" applyFill="1" applyBorder="1" applyAlignment="1">
      <alignment horizontal="center" vertical="center"/>
    </xf>
    <xf numFmtId="2" fontId="35" fillId="0" borderId="35" xfId="735" applyNumberFormat="1" applyFont="1" applyFill="1" applyBorder="1" applyAlignment="1">
      <alignment horizontal="center" vertical="center"/>
    </xf>
    <xf numFmtId="2" fontId="35" fillId="0" borderId="24" xfId="735" applyNumberFormat="1" applyFont="1" applyFill="1" applyBorder="1" applyAlignment="1">
      <alignment horizontal="center" vertical="center"/>
    </xf>
    <xf numFmtId="2" fontId="35" fillId="0" borderId="77" xfId="735" applyNumberFormat="1" applyFont="1" applyFill="1" applyBorder="1" applyAlignment="1">
      <alignment horizontal="center" vertical="center"/>
    </xf>
    <xf numFmtId="0" fontId="35" fillId="0" borderId="36" xfId="0" applyFont="1" applyFill="1" applyBorder="1"/>
    <xf numFmtId="0" fontId="35" fillId="0" borderId="25" xfId="0" applyFont="1" applyFill="1" applyBorder="1"/>
    <xf numFmtId="164" fontId="35" fillId="0" borderId="34" xfId="38" applyNumberFormat="1" applyFont="1" applyBorder="1" applyAlignment="1">
      <alignment horizontal="center" vertical="center"/>
    </xf>
    <xf numFmtId="164" fontId="35" fillId="0" borderId="30" xfId="38" applyNumberFormat="1" applyFont="1" applyBorder="1" applyAlignment="1">
      <alignment horizontal="center" vertical="center"/>
    </xf>
    <xf numFmtId="2" fontId="106" fillId="27" borderId="31" xfId="736" applyNumberFormat="1" applyFont="1" applyFill="1" applyBorder="1" applyAlignment="1">
      <alignment horizontal="center" vertical="center" wrapText="1"/>
    </xf>
    <xf numFmtId="2" fontId="106" fillId="27" borderId="19" xfId="736" applyNumberFormat="1" applyFont="1" applyFill="1" applyBorder="1" applyAlignment="1">
      <alignment horizontal="center" vertical="center" wrapText="1"/>
    </xf>
    <xf numFmtId="2" fontId="106" fillId="27" borderId="18" xfId="736" applyNumberFormat="1" applyFont="1" applyFill="1" applyBorder="1" applyAlignment="1">
      <alignment horizontal="center" vertical="center" wrapText="1"/>
    </xf>
    <xf numFmtId="2" fontId="106" fillId="27" borderId="88" xfId="736" applyNumberFormat="1" applyFont="1" applyFill="1" applyBorder="1" applyAlignment="1">
      <alignment horizontal="center" vertical="center" wrapText="1"/>
    </xf>
    <xf numFmtId="164" fontId="35" fillId="27" borderId="30" xfId="28" applyNumberFormat="1" applyFont="1" applyFill="1" applyBorder="1" applyAlignment="1">
      <alignment horizontal="left" vertical="center"/>
    </xf>
    <xf numFmtId="164" fontId="35" fillId="27" borderId="35" xfId="28" applyNumberFormat="1" applyFont="1" applyFill="1" applyBorder="1" applyAlignment="1">
      <alignment horizontal="left" vertical="center"/>
    </xf>
    <xf numFmtId="164" fontId="35" fillId="0" borderId="30" xfId="28" applyNumberFormat="1" applyFont="1" applyFill="1" applyBorder="1" applyAlignment="1">
      <alignment horizontal="left" vertical="center"/>
    </xf>
    <xf numFmtId="164" fontId="35" fillId="0" borderId="35" xfId="28" applyNumberFormat="1" applyFont="1" applyFill="1" applyBorder="1" applyAlignment="1">
      <alignment horizontal="left" vertical="center"/>
    </xf>
    <xf numFmtId="164" fontId="0" fillId="0" borderId="12" xfId="0" applyNumberFormat="1" applyBorder="1"/>
    <xf numFmtId="164" fontId="35" fillId="27" borderId="12" xfId="50" applyNumberFormat="1" applyFont="1" applyFill="1" applyBorder="1" applyAlignment="1">
      <alignment horizontal="center" vertical="center"/>
    </xf>
    <xf numFmtId="164" fontId="0" fillId="27" borderId="12" xfId="0" applyNumberFormat="1" applyFill="1" applyBorder="1"/>
    <xf numFmtId="164" fontId="35" fillId="27" borderId="12" xfId="0" applyNumberFormat="1" applyFont="1" applyFill="1" applyBorder="1" applyAlignment="1">
      <alignment horizontal="center" vertical="center"/>
    </xf>
    <xf numFmtId="164" fontId="35" fillId="27" borderId="13" xfId="0" applyNumberFormat="1" applyFont="1" applyFill="1" applyBorder="1"/>
    <xf numFmtId="164" fontId="35" fillId="27" borderId="79" xfId="0" applyNumberFormat="1" applyFont="1" applyFill="1" applyBorder="1"/>
    <xf numFmtId="164" fontId="0" fillId="0" borderId="21" xfId="0" applyNumberFormat="1" applyBorder="1"/>
    <xf numFmtId="164" fontId="0" fillId="0" borderId="76" xfId="0" applyNumberFormat="1" applyBorder="1"/>
    <xf numFmtId="1" fontId="35" fillId="27" borderId="79" xfId="0" applyNumberFormat="1" applyFont="1" applyFill="1" applyBorder="1" applyAlignment="1">
      <alignment horizontal="center" vertical="center"/>
    </xf>
    <xf numFmtId="1" fontId="0" fillId="0" borderId="76" xfId="0" applyNumberFormat="1" applyBorder="1"/>
    <xf numFmtId="1" fontId="26" fillId="0" borderId="12" xfId="28" applyNumberFormat="1" applyFont="1" applyBorder="1"/>
    <xf numFmtId="1" fontId="26" fillId="0" borderId="76" xfId="28" applyNumberFormat="1" applyFont="1" applyBorder="1"/>
    <xf numFmtId="2" fontId="35" fillId="27" borderId="79" xfId="0" applyNumberFormat="1" applyFont="1" applyFill="1" applyBorder="1" applyAlignment="1">
      <alignment horizontal="center" vertical="center"/>
    </xf>
    <xf numFmtId="164" fontId="33" fillId="0" borderId="72" xfId="52" applyNumberFormat="1" applyFont="1" applyFill="1" applyBorder="1" applyAlignment="1">
      <alignment horizontal="fill" vertical="center" wrapText="1"/>
    </xf>
    <xf numFmtId="2" fontId="26" fillId="0" borderId="11" xfId="52" applyNumberFormat="1" applyFont="1" applyFill="1" applyBorder="1" applyAlignment="1">
      <alignment horizontal="right" vertical="center"/>
    </xf>
    <xf numFmtId="1" fontId="35" fillId="71" borderId="30" xfId="0" applyNumberFormat="1" applyFont="1" applyFill="1" applyBorder="1" applyAlignment="1">
      <alignment horizontal="center"/>
    </xf>
    <xf numFmtId="169" fontId="35" fillId="71" borderId="12" xfId="0" applyNumberFormat="1" applyFont="1" applyFill="1" applyBorder="1" applyAlignment="1">
      <alignment horizontal="center"/>
    </xf>
    <xf numFmtId="1" fontId="35" fillId="71" borderId="16" xfId="0" applyNumberFormat="1" applyFont="1" applyFill="1" applyBorder="1" applyAlignment="1">
      <alignment horizontal="center"/>
    </xf>
    <xf numFmtId="164" fontId="35" fillId="27" borderId="21" xfId="50" applyNumberFormat="1" applyFont="1" applyFill="1" applyBorder="1" applyAlignment="1">
      <alignment horizontal="center" vertical="center"/>
    </xf>
    <xf numFmtId="164" fontId="35" fillId="27" borderId="21" xfId="0" applyNumberFormat="1" applyFont="1" applyFill="1" applyBorder="1" applyAlignment="1">
      <alignment horizontal="center" vertical="center"/>
    </xf>
    <xf numFmtId="164" fontId="35" fillId="27" borderId="84" xfId="0" applyNumberFormat="1" applyFont="1" applyFill="1" applyBorder="1" applyAlignment="1">
      <alignment horizontal="center" vertical="center"/>
    </xf>
    <xf numFmtId="2" fontId="35" fillId="71" borderId="76" xfId="0" applyNumberFormat="1" applyFont="1" applyFill="1" applyBorder="1" applyAlignment="1">
      <alignment horizontal="center"/>
    </xf>
    <xf numFmtId="2" fontId="26" fillId="0" borderId="11" xfId="52" applyNumberFormat="1" applyFont="1" applyFill="1" applyBorder="1" applyAlignment="1">
      <alignment horizontal="left" vertical="center"/>
    </xf>
    <xf numFmtId="0" fontId="35" fillId="0" borderId="12" xfId="28" applyFont="1" applyFill="1" applyBorder="1" applyAlignment="1">
      <alignment horizontal="left" vertical="center"/>
    </xf>
    <xf numFmtId="2" fontId="35" fillId="0" borderId="12" xfId="50" applyNumberFormat="1" applyFont="1" applyFill="1" applyBorder="1" applyAlignment="1">
      <alignment horizontal="center" vertical="center"/>
    </xf>
    <xf numFmtId="0" fontId="0" fillId="0" borderId="12" xfId="0" applyFill="1" applyBorder="1"/>
    <xf numFmtId="2" fontId="35" fillId="0" borderId="12" xfId="0" applyNumberFormat="1" applyFont="1" applyFill="1" applyBorder="1" applyAlignment="1">
      <alignment horizontal="center" vertical="center"/>
    </xf>
    <xf numFmtId="0" fontId="35" fillId="0" borderId="24" xfId="0" applyFont="1" applyFill="1" applyBorder="1" applyAlignment="1">
      <alignment vertical="center"/>
    </xf>
    <xf numFmtId="1" fontId="35" fillId="0" borderId="77" xfId="28" applyNumberFormat="1" applyFont="1" applyFill="1" applyBorder="1" applyAlignment="1">
      <alignment horizontal="center" vertical="center"/>
    </xf>
    <xf numFmtId="0" fontId="26" fillId="0" borderId="35" xfId="0" applyFont="1" applyFill="1" applyBorder="1" applyAlignment="1">
      <alignment vertical="center"/>
    </xf>
    <xf numFmtId="164" fontId="35" fillId="0" borderId="24" xfId="0" applyNumberFormat="1" applyFont="1" applyFill="1" applyBorder="1" applyAlignment="1">
      <alignment horizontal="center" vertical="center"/>
    </xf>
    <xf numFmtId="0" fontId="35" fillId="0" borderId="77" xfId="0" applyFont="1" applyFill="1" applyBorder="1" applyAlignment="1">
      <alignment horizontal="center" vertical="center"/>
    </xf>
    <xf numFmtId="164" fontId="35" fillId="0" borderId="77" xfId="28" applyNumberFormat="1" applyFont="1" applyFill="1" applyBorder="1" applyAlignment="1">
      <alignment horizontal="center" vertical="center"/>
    </xf>
    <xf numFmtId="2" fontId="35" fillId="0" borderId="35" xfId="0" applyNumberFormat="1" applyFont="1" applyFill="1" applyBorder="1" applyAlignment="1">
      <alignment horizontal="center" vertical="center"/>
    </xf>
    <xf numFmtId="2" fontId="35" fillId="0" borderId="24" xfId="0" applyNumberFormat="1" applyFont="1" applyFill="1" applyBorder="1" applyAlignment="1">
      <alignment horizontal="center" vertical="center"/>
    </xf>
    <xf numFmtId="0" fontId="35" fillId="0" borderId="24" xfId="0" applyFont="1" applyFill="1" applyBorder="1"/>
    <xf numFmtId="0" fontId="35" fillId="0" borderId="77" xfId="0" applyFont="1" applyFill="1" applyBorder="1"/>
    <xf numFmtId="0" fontId="33" fillId="67" borderId="83" xfId="734" applyFont="1" applyFill="1" applyBorder="1" applyAlignment="1">
      <alignment horizontal="center" vertical="center" wrapText="1"/>
    </xf>
    <xf numFmtId="0" fontId="33" fillId="67" borderId="11" xfId="734" applyFont="1" applyFill="1" applyBorder="1" applyAlignment="1">
      <alignment horizontal="center" vertical="center" wrapText="1"/>
    </xf>
    <xf numFmtId="0" fontId="33" fillId="67" borderId="97" xfId="734" applyFont="1" applyFill="1" applyBorder="1" applyAlignment="1">
      <alignment horizontal="center" vertical="center" wrapText="1"/>
    </xf>
    <xf numFmtId="2" fontId="106" fillId="0" borderId="0" xfId="28" applyNumberFormat="1" applyFont="1" applyFill="1" applyBorder="1" applyAlignment="1">
      <alignment horizontal="center" vertical="center" wrapText="1"/>
    </xf>
    <xf numFmtId="164" fontId="106" fillId="0" borderId="0" xfId="28" applyNumberFormat="1" applyFont="1" applyFill="1" applyBorder="1" applyAlignment="1">
      <alignment horizontal="center" vertical="center" wrapText="1"/>
    </xf>
    <xf numFmtId="2" fontId="106" fillId="0" borderId="0" xfId="51" applyNumberFormat="1" applyFont="1" applyFill="1" applyBorder="1" applyAlignment="1">
      <alignment horizontal="center" vertical="center" wrapText="1"/>
    </xf>
    <xf numFmtId="2" fontId="29" fillId="0" borderId="0" xfId="51" applyNumberFormat="1" applyFont="1" applyFill="1" applyBorder="1" applyAlignment="1">
      <alignment horizontal="center" vertical="center" wrapText="1"/>
    </xf>
    <xf numFmtId="164" fontId="28" fillId="0" borderId="0" xfId="28" applyNumberFormat="1" applyFont="1" applyFill="1" applyBorder="1" applyAlignment="1">
      <alignment horizontal="center" vertical="center" wrapText="1"/>
    </xf>
    <xf numFmtId="164" fontId="29" fillId="0" borderId="0" xfId="28" applyNumberFormat="1" applyFont="1" applyFill="1" applyBorder="1" applyAlignment="1">
      <alignment horizontal="center" vertical="center" wrapText="1"/>
    </xf>
    <xf numFmtId="167" fontId="29" fillId="0" borderId="0" xfId="201" applyFont="1" applyBorder="1" applyAlignment="1" applyProtection="1">
      <alignment horizontal="center"/>
    </xf>
    <xf numFmtId="167" fontId="29" fillId="0" borderId="0" xfId="201" applyFont="1" applyAlignment="1" applyProtection="1">
      <alignment horizontal="center"/>
    </xf>
    <xf numFmtId="167" fontId="58" fillId="0" borderId="0" xfId="201" applyFont="1" applyAlignment="1">
      <alignment horizontal="center"/>
    </xf>
    <xf numFmtId="167" fontId="29" fillId="30" borderId="17" xfId="201" applyFont="1" applyFill="1" applyBorder="1" applyAlignment="1" applyProtection="1">
      <alignment horizontal="center"/>
    </xf>
    <xf numFmtId="167" fontId="29" fillId="30" borderId="21" xfId="201" applyFont="1" applyFill="1" applyBorder="1" applyAlignment="1" applyProtection="1">
      <alignment horizontal="center"/>
    </xf>
    <xf numFmtId="167" fontId="29" fillId="29" borderId="16" xfId="201" applyFont="1" applyFill="1" applyBorder="1" applyAlignment="1" applyProtection="1">
      <alignment horizontal="center"/>
    </xf>
    <xf numFmtId="167" fontId="29" fillId="29" borderId="17" xfId="201" applyFont="1" applyFill="1" applyBorder="1" applyAlignment="1" applyProtection="1">
      <alignment horizontal="center"/>
    </xf>
    <xf numFmtId="167" fontId="29" fillId="29" borderId="21" xfId="201" applyFont="1" applyFill="1" applyBorder="1" applyAlignment="1" applyProtection="1">
      <alignment horizontal="center"/>
    </xf>
    <xf numFmtId="167" fontId="29" fillId="0" borderId="16" xfId="201" applyFont="1" applyFill="1" applyBorder="1" applyAlignment="1" applyProtection="1">
      <alignment horizontal="center"/>
    </xf>
    <xf numFmtId="167" fontId="29" fillId="0" borderId="17" xfId="201" applyFont="1" applyFill="1" applyBorder="1" applyAlignment="1" applyProtection="1">
      <alignment horizontal="center"/>
    </xf>
    <xf numFmtId="167" fontId="29" fillId="0" borderId="21" xfId="201" applyFont="1" applyFill="1" applyBorder="1" applyAlignment="1" applyProtection="1">
      <alignment horizontal="center"/>
    </xf>
    <xf numFmtId="167" fontId="29" fillId="28" borderId="16" xfId="201" applyFont="1" applyFill="1" applyBorder="1" applyAlignment="1" applyProtection="1">
      <alignment horizontal="center"/>
    </xf>
    <xf numFmtId="167" fontId="29" fillId="28" borderId="17" xfId="201" applyFont="1" applyFill="1" applyBorder="1" applyAlignment="1" applyProtection="1">
      <alignment horizontal="center"/>
    </xf>
    <xf numFmtId="167" fontId="29" fillId="31" borderId="17" xfId="201" applyFont="1" applyFill="1" applyBorder="1" applyAlignment="1" applyProtection="1">
      <alignment horizontal="center" vertical="center"/>
    </xf>
    <xf numFmtId="0" fontId="28" fillId="0" borderId="0" xfId="203" applyFont="1" applyBorder="1" applyAlignment="1">
      <alignment horizontal="left" vertical="top" wrapText="1"/>
    </xf>
    <xf numFmtId="0" fontId="22" fillId="0" borderId="92" xfId="202" applyBorder="1" applyAlignment="1">
      <alignment vertical="center" wrapText="1"/>
    </xf>
    <xf numFmtId="0" fontId="22" fillId="0" borderId="93" xfId="202" applyBorder="1" applyAlignment="1">
      <alignment vertical="center" wrapText="1"/>
    </xf>
    <xf numFmtId="0" fontId="22" fillId="0" borderId="95" xfId="202" applyBorder="1" applyAlignment="1">
      <alignment vertical="center" wrapText="1"/>
    </xf>
    <xf numFmtId="0" fontId="90" fillId="0" borderId="74" xfId="202" applyFont="1" applyBorder="1" applyAlignment="1">
      <alignment horizontal="center"/>
    </xf>
    <xf numFmtId="0" fontId="90" fillId="0" borderId="26" xfId="202" applyFont="1" applyBorder="1" applyAlignment="1">
      <alignment horizontal="center"/>
    </xf>
    <xf numFmtId="0" fontId="90" fillId="0" borderId="75" xfId="202" applyFont="1" applyBorder="1" applyAlignment="1">
      <alignment horizontal="center"/>
    </xf>
    <xf numFmtId="0" fontId="91" fillId="0" borderId="35" xfId="202" applyFont="1" applyBorder="1" applyAlignment="1">
      <alignment horizontal="center"/>
    </xf>
    <xf numFmtId="0" fontId="91" fillId="0" borderId="24" xfId="202" applyFont="1" applyBorder="1" applyAlignment="1">
      <alignment horizontal="center"/>
    </xf>
    <xf numFmtId="0" fontId="91" fillId="0" borderId="77" xfId="202" applyFont="1" applyBorder="1" applyAlignment="1">
      <alignment horizontal="center"/>
    </xf>
    <xf numFmtId="0" fontId="91" fillId="0" borderId="17" xfId="202" applyFont="1" applyBorder="1" applyAlignment="1">
      <alignment horizontal="center"/>
    </xf>
    <xf numFmtId="0" fontId="91" fillId="0" borderId="21" xfId="202" applyFont="1" applyBorder="1" applyAlignment="1">
      <alignment horizontal="center"/>
    </xf>
    <xf numFmtId="0" fontId="91" fillId="0" borderId="65" xfId="202" applyFont="1" applyBorder="1" applyAlignment="1">
      <alignment horizontal="center"/>
    </xf>
    <xf numFmtId="0" fontId="94" fillId="0" borderId="62" xfId="202" applyFont="1" applyBorder="1" applyAlignment="1">
      <alignment vertical="center" wrapText="1"/>
    </xf>
    <xf numFmtId="0" fontId="94" fillId="0" borderId="61" xfId="202" applyFont="1" applyBorder="1" applyAlignment="1">
      <alignment vertical="center" wrapText="1"/>
    </xf>
    <xf numFmtId="0" fontId="94" fillId="0" borderId="66" xfId="202" applyFont="1" applyBorder="1" applyAlignment="1">
      <alignment vertical="center" wrapText="1"/>
    </xf>
    <xf numFmtId="0" fontId="90" fillId="0" borderId="63" xfId="202" applyFont="1" applyBorder="1" applyAlignment="1">
      <alignment horizontal="center"/>
    </xf>
    <xf numFmtId="0" fontId="90" fillId="0" borderId="64" xfId="202" applyFont="1" applyBorder="1" applyAlignment="1">
      <alignment horizontal="center"/>
    </xf>
    <xf numFmtId="0" fontId="91" fillId="0" borderId="16" xfId="202" applyFont="1" applyBorder="1" applyAlignment="1">
      <alignment horizontal="center"/>
    </xf>
    <xf numFmtId="0" fontId="22" fillId="0" borderId="62" xfId="202" applyBorder="1" applyAlignment="1">
      <alignment vertical="center" wrapText="1"/>
    </xf>
    <xf numFmtId="0" fontId="22" fillId="0" borderId="61" xfId="202" applyBorder="1" applyAlignment="1">
      <alignment vertical="center" wrapText="1"/>
    </xf>
    <xf numFmtId="0" fontId="22" fillId="0" borderId="66" xfId="202" applyBorder="1" applyAlignment="1">
      <alignment vertical="center" wrapText="1"/>
    </xf>
    <xf numFmtId="0" fontId="90" fillId="0" borderId="81" xfId="202" applyFont="1" applyBorder="1" applyAlignment="1">
      <alignment horizontal="center"/>
    </xf>
    <xf numFmtId="0" fontId="91" fillId="0" borderId="27" xfId="202" applyFont="1" applyBorder="1" applyAlignment="1">
      <alignment horizontal="center"/>
    </xf>
    <xf numFmtId="0" fontId="91" fillId="0" borderId="12" xfId="202" applyFont="1" applyBorder="1" applyAlignment="1">
      <alignment horizontal="center"/>
    </xf>
    <xf numFmtId="0" fontId="91" fillId="0" borderId="76" xfId="202" applyFont="1" applyBorder="1" applyAlignment="1">
      <alignment horizontal="center"/>
    </xf>
    <xf numFmtId="0" fontId="91" fillId="0" borderId="30" xfId="202" applyFont="1" applyBorder="1" applyAlignment="1">
      <alignment horizontal="center"/>
    </xf>
    <xf numFmtId="0" fontId="91" fillId="0" borderId="94" xfId="202" applyFont="1" applyBorder="1" applyAlignment="1">
      <alignment horizontal="center"/>
    </xf>
    <xf numFmtId="0" fontId="91" fillId="0" borderId="36" xfId="202" applyFont="1" applyBorder="1" applyAlignment="1">
      <alignment horizontal="center"/>
    </xf>
    <xf numFmtId="0" fontId="91" fillId="0" borderId="84" xfId="202" applyFont="1" applyBorder="1" applyAlignment="1">
      <alignment horizontal="center"/>
    </xf>
    <xf numFmtId="0" fontId="91" fillId="0" borderId="25" xfId="202" applyFont="1" applyBorder="1" applyAlignment="1">
      <alignment horizontal="center"/>
    </xf>
    <xf numFmtId="0" fontId="91" fillId="0" borderId="91" xfId="202" applyFont="1" applyBorder="1" applyAlignment="1">
      <alignment horizontal="center"/>
    </xf>
    <xf numFmtId="0" fontId="33" fillId="27" borderId="81" xfId="736" applyFont="1" applyFill="1" applyBorder="1" applyAlignment="1">
      <alignment horizontal="center" vertical="center"/>
    </xf>
    <xf numFmtId="0" fontId="33" fillId="27" borderId="63" xfId="736" applyFont="1" applyFill="1" applyBorder="1" applyAlignment="1">
      <alignment horizontal="center" vertical="center"/>
    </xf>
    <xf numFmtId="0" fontId="33" fillId="27" borderId="64" xfId="736" applyFont="1" applyFill="1" applyBorder="1" applyAlignment="1">
      <alignment horizontal="center" vertical="center"/>
    </xf>
    <xf numFmtId="2" fontId="135" fillId="27" borderId="16" xfId="736" applyNumberFormat="1" applyFont="1" applyFill="1" applyBorder="1" applyAlignment="1">
      <alignment horizontal="center" vertical="center" wrapText="1"/>
    </xf>
    <xf numFmtId="2" fontId="135" fillId="27" borderId="65" xfId="736" applyNumberFormat="1" applyFont="1" applyFill="1" applyBorder="1" applyAlignment="1">
      <alignment horizontal="center" vertical="center" wrapText="1"/>
    </xf>
    <xf numFmtId="164" fontId="106" fillId="27" borderId="0" xfId="28" applyNumberFormat="1" applyFont="1" applyFill="1" applyBorder="1" applyAlignment="1">
      <alignment horizontal="center" vertical="center" wrapText="1"/>
    </xf>
    <xf numFmtId="164" fontId="106" fillId="27" borderId="10" xfId="28" applyNumberFormat="1" applyFont="1" applyFill="1" applyBorder="1" applyAlignment="1">
      <alignment horizontal="center" vertical="center" wrapText="1"/>
    </xf>
    <xf numFmtId="164" fontId="29" fillId="27" borderId="0" xfId="28" applyNumberFormat="1" applyFont="1" applyFill="1" applyBorder="1" applyAlignment="1">
      <alignment horizontal="center" vertical="center" wrapText="1"/>
    </xf>
    <xf numFmtId="164" fontId="29" fillId="27" borderId="10" xfId="28" applyNumberFormat="1" applyFont="1" applyFill="1" applyBorder="1" applyAlignment="1">
      <alignment horizontal="center" vertical="center" wrapText="1"/>
    </xf>
    <xf numFmtId="0" fontId="106" fillId="27" borderId="69" xfId="28" applyFont="1" applyFill="1" applyBorder="1" applyAlignment="1">
      <alignment horizontal="left" vertical="center" wrapText="1"/>
    </xf>
    <xf numFmtId="0" fontId="106" fillId="27" borderId="70" xfId="28" applyFont="1" applyFill="1" applyBorder="1" applyAlignment="1">
      <alignment horizontal="left" vertical="center" wrapText="1"/>
    </xf>
    <xf numFmtId="0" fontId="59" fillId="27" borderId="74" xfId="0" applyFont="1" applyFill="1" applyBorder="1" applyAlignment="1">
      <alignment horizontal="center" vertical="center"/>
    </xf>
    <xf numFmtId="0" fontId="59" fillId="27" borderId="26" xfId="0" applyFont="1" applyFill="1" applyBorder="1" applyAlignment="1">
      <alignment horizontal="center" vertical="center"/>
    </xf>
    <xf numFmtId="0" fontId="59" fillId="27" borderId="75" xfId="0" applyFont="1" applyFill="1" applyBorder="1" applyAlignment="1">
      <alignment horizontal="center" vertical="center"/>
    </xf>
    <xf numFmtId="1" fontId="29" fillId="27" borderId="61" xfId="28" applyNumberFormat="1" applyFont="1" applyFill="1" applyBorder="1" applyAlignment="1">
      <alignment horizontal="center" vertical="center" wrapText="1"/>
    </xf>
    <xf numFmtId="1" fontId="29" fillId="27" borderId="66" xfId="28" applyNumberFormat="1" applyFont="1" applyFill="1" applyBorder="1" applyAlignment="1">
      <alignment horizontal="center" vertical="center" wrapText="1"/>
    </xf>
    <xf numFmtId="1" fontId="29" fillId="27" borderId="0" xfId="28" applyNumberFormat="1" applyFont="1" applyFill="1" applyBorder="1" applyAlignment="1">
      <alignment horizontal="center" vertical="center" wrapText="1"/>
    </xf>
    <xf numFmtId="1" fontId="29" fillId="27" borderId="10" xfId="28" applyNumberFormat="1" applyFont="1" applyFill="1" applyBorder="1" applyAlignment="1">
      <alignment horizontal="center" vertical="center" wrapText="1"/>
    </xf>
    <xf numFmtId="1" fontId="107" fillId="27" borderId="27" xfId="43" applyNumberFormat="1" applyFont="1" applyFill="1" applyBorder="1" applyAlignment="1">
      <alignment horizontal="center" vertical="center"/>
    </xf>
    <xf numFmtId="1" fontId="107" fillId="27" borderId="17" xfId="43" applyNumberFormat="1" applyFont="1" applyFill="1" applyBorder="1" applyAlignment="1">
      <alignment horizontal="center" vertical="center"/>
    </xf>
    <xf numFmtId="1" fontId="107" fillId="27" borderId="65" xfId="43" applyNumberFormat="1" applyFont="1" applyFill="1" applyBorder="1" applyAlignment="1">
      <alignment horizontal="center" vertical="center"/>
    </xf>
    <xf numFmtId="0" fontId="59" fillId="27" borderId="81" xfId="0" applyFont="1" applyFill="1" applyBorder="1" applyAlignment="1">
      <alignment horizontal="center" vertical="center"/>
    </xf>
    <xf numFmtId="0" fontId="59" fillId="27" borderId="63" xfId="0" applyFont="1" applyFill="1" applyBorder="1" applyAlignment="1">
      <alignment horizontal="center" vertical="center"/>
    </xf>
    <xf numFmtId="0" fontId="59" fillId="27" borderId="64" xfId="0" applyFont="1" applyFill="1" applyBorder="1" applyAlignment="1">
      <alignment horizontal="center" vertical="center"/>
    </xf>
    <xf numFmtId="0" fontId="59" fillId="27" borderId="82" xfId="0" applyFont="1" applyFill="1" applyBorder="1" applyAlignment="1">
      <alignment horizontal="center" vertical="center"/>
    </xf>
    <xf numFmtId="2" fontId="135" fillId="27" borderId="27" xfId="736" applyNumberFormat="1" applyFont="1" applyFill="1" applyBorder="1" applyAlignment="1">
      <alignment horizontal="center" vertical="center" wrapText="1"/>
    </xf>
    <xf numFmtId="2" fontId="135" fillId="27" borderId="17" xfId="736" applyNumberFormat="1" applyFont="1" applyFill="1" applyBorder="1" applyAlignment="1">
      <alignment horizontal="center" vertical="center" wrapText="1"/>
    </xf>
    <xf numFmtId="2" fontId="29" fillId="27" borderId="61" xfId="51" applyNumberFormat="1" applyFont="1" applyFill="1" applyBorder="1" applyAlignment="1">
      <alignment horizontal="center" vertical="center" wrapText="1"/>
    </xf>
    <xf numFmtId="2" fontId="29" fillId="27" borderId="66" xfId="51" applyNumberFormat="1" applyFont="1" applyFill="1" applyBorder="1" applyAlignment="1">
      <alignment horizontal="center" vertical="center" wrapText="1"/>
    </xf>
    <xf numFmtId="164" fontId="106" fillId="27" borderId="91" xfId="735" applyNumberFormat="1" applyFont="1" applyFill="1" applyBorder="1" applyAlignment="1">
      <alignment horizontal="center" vertical="center" wrapText="1"/>
    </xf>
    <xf numFmtId="164" fontId="106" fillId="27" borderId="99" xfId="735" applyNumberFormat="1" applyFont="1" applyFill="1" applyBorder="1" applyAlignment="1">
      <alignment horizontal="center" vertical="center" wrapText="1"/>
    </xf>
    <xf numFmtId="0" fontId="29" fillId="27" borderId="90" xfId="28" applyFont="1" applyFill="1" applyBorder="1" applyAlignment="1">
      <alignment horizontal="center" vertical="center"/>
    </xf>
    <xf numFmtId="0" fontId="29" fillId="27" borderId="87" xfId="28" applyFont="1" applyFill="1" applyBorder="1" applyAlignment="1">
      <alignment horizontal="center" vertical="center"/>
    </xf>
    <xf numFmtId="0" fontId="29" fillId="27" borderId="23" xfId="28" applyFont="1" applyFill="1" applyBorder="1" applyAlignment="1">
      <alignment horizontal="center" vertical="center"/>
    </xf>
    <xf numFmtId="1" fontId="29" fillId="27" borderId="61" xfId="28" applyNumberFormat="1" applyFont="1" applyFill="1" applyBorder="1" applyAlignment="1">
      <alignment horizontal="left" textRotation="90" wrapText="1"/>
    </xf>
    <xf numFmtId="1" fontId="29" fillId="27" borderId="99" xfId="28" applyNumberFormat="1" applyFont="1" applyFill="1" applyBorder="1" applyAlignment="1">
      <alignment horizontal="left" textRotation="90" wrapText="1"/>
    </xf>
    <xf numFmtId="1" fontId="29" fillId="27" borderId="0" xfId="28" applyNumberFormat="1" applyFont="1" applyFill="1" applyBorder="1" applyAlignment="1">
      <alignment horizontal="left" textRotation="90" wrapText="1"/>
    </xf>
    <xf numFmtId="1" fontId="29" fillId="27" borderId="98" xfId="28" applyNumberFormat="1" applyFont="1" applyFill="1" applyBorder="1" applyAlignment="1">
      <alignment horizontal="left" textRotation="90" wrapText="1"/>
    </xf>
    <xf numFmtId="1" fontId="29" fillId="27" borderId="71" xfId="28" applyNumberFormat="1" applyFont="1" applyFill="1" applyBorder="1" applyAlignment="1">
      <alignment horizontal="left" textRotation="90" wrapText="1"/>
    </xf>
    <xf numFmtId="1" fontId="29" fillId="27" borderId="20" xfId="28" applyNumberFormat="1" applyFont="1" applyFill="1" applyBorder="1" applyAlignment="1">
      <alignment horizontal="left" textRotation="90" wrapText="1"/>
    </xf>
    <xf numFmtId="0" fontId="29" fillId="27" borderId="67" xfId="28" applyFont="1" applyFill="1" applyBorder="1" applyAlignment="1">
      <alignment horizontal="center" vertical="center"/>
    </xf>
    <xf numFmtId="0" fontId="29" fillId="27" borderId="71" xfId="28" applyFont="1" applyFill="1" applyBorder="1" applyAlignment="1">
      <alignment horizontal="center" vertical="center"/>
    </xf>
    <xf numFmtId="0" fontId="29" fillId="27" borderId="20" xfId="28" applyFont="1" applyFill="1" applyBorder="1" applyAlignment="1">
      <alignment horizontal="center" vertical="center"/>
    </xf>
    <xf numFmtId="1" fontId="33" fillId="27" borderId="67" xfId="51" applyNumberFormat="1" applyFont="1" applyFill="1" applyBorder="1" applyAlignment="1">
      <alignment horizontal="center" wrapText="1"/>
    </xf>
    <xf numFmtId="1" fontId="33" fillId="27" borderId="72" xfId="51" applyNumberFormat="1" applyFont="1" applyFill="1" applyBorder="1" applyAlignment="1">
      <alignment horizontal="center" wrapText="1"/>
    </xf>
    <xf numFmtId="2" fontId="26" fillId="0" borderId="11" xfId="52" applyNumberFormat="1" applyFont="1" applyFill="1" applyBorder="1" applyAlignment="1">
      <alignment horizontal="center" vertical="center"/>
    </xf>
    <xf numFmtId="164" fontId="29" fillId="27" borderId="36" xfId="735" applyNumberFormat="1" applyFont="1" applyFill="1" applyBorder="1" applyAlignment="1">
      <alignment horizontal="center" vertical="center" wrapText="1"/>
    </xf>
    <xf numFmtId="164" fontId="29" fillId="27" borderId="98" xfId="735" applyNumberFormat="1" applyFont="1" applyFill="1" applyBorder="1" applyAlignment="1">
      <alignment horizontal="center" vertical="center" wrapText="1"/>
    </xf>
    <xf numFmtId="164" fontId="29" fillId="27" borderId="94" xfId="735" applyNumberFormat="1" applyFont="1" applyFill="1" applyBorder="1" applyAlignment="1">
      <alignment horizontal="center" vertical="center" wrapText="1"/>
    </xf>
    <xf numFmtId="164" fontId="29" fillId="27" borderId="70" xfId="735" applyNumberFormat="1" applyFont="1" applyFill="1" applyBorder="1" applyAlignment="1">
      <alignment horizontal="center" vertical="center" wrapText="1"/>
    </xf>
    <xf numFmtId="2" fontId="29" fillId="27" borderId="0" xfId="51" applyNumberFormat="1" applyFont="1" applyFill="1" applyBorder="1" applyAlignment="1">
      <alignment horizontal="center" vertical="center" wrapText="1"/>
    </xf>
    <xf numFmtId="2" fontId="29" fillId="27" borderId="10" xfId="51" applyNumberFormat="1" applyFont="1" applyFill="1" applyBorder="1" applyAlignment="1">
      <alignment horizontal="center" vertical="center" wrapText="1"/>
    </xf>
    <xf numFmtId="2" fontId="106" fillId="27" borderId="0" xfId="51" applyNumberFormat="1" applyFont="1" applyFill="1" applyBorder="1" applyAlignment="1">
      <alignment horizontal="center" vertical="center" wrapText="1"/>
    </xf>
    <xf numFmtId="2" fontId="106" fillId="27" borderId="10" xfId="51" applyNumberFormat="1" applyFont="1" applyFill="1" applyBorder="1" applyAlignment="1">
      <alignment horizontal="center" vertical="center" wrapText="1"/>
    </xf>
    <xf numFmtId="2" fontId="106" fillId="27" borderId="0" xfId="28" applyNumberFormat="1" applyFont="1" applyFill="1" applyBorder="1" applyAlignment="1">
      <alignment horizontal="center" vertical="center" wrapText="1"/>
    </xf>
    <xf numFmtId="2" fontId="106" fillId="27" borderId="10" xfId="28" applyNumberFormat="1" applyFont="1" applyFill="1" applyBorder="1" applyAlignment="1">
      <alignment horizontal="center" vertical="center" wrapText="1"/>
    </xf>
    <xf numFmtId="164" fontId="29" fillId="27" borderId="69" xfId="28" applyNumberFormat="1" applyFont="1" applyFill="1" applyBorder="1" applyAlignment="1">
      <alignment horizontal="center" vertical="center" wrapText="1"/>
    </xf>
    <xf numFmtId="164" fontId="29" fillId="27" borderId="70" xfId="28" applyNumberFormat="1" applyFont="1" applyFill="1" applyBorder="1" applyAlignment="1">
      <alignment horizontal="center" vertical="center" wrapText="1"/>
    </xf>
    <xf numFmtId="2" fontId="106" fillId="27" borderId="16" xfId="0" applyNumberFormat="1" applyFont="1" applyFill="1" applyBorder="1" applyAlignment="1">
      <alignment horizontal="center" vertical="center" wrapText="1"/>
    </xf>
    <xf numFmtId="2" fontId="106" fillId="27" borderId="65" xfId="0" applyNumberFormat="1" applyFont="1" applyFill="1" applyBorder="1" applyAlignment="1">
      <alignment horizontal="center" vertical="center" wrapText="1"/>
    </xf>
    <xf numFmtId="2" fontId="106" fillId="27" borderId="27" xfId="0" applyNumberFormat="1" applyFont="1" applyFill="1" applyBorder="1" applyAlignment="1">
      <alignment horizontal="center" vertical="center" wrapText="1"/>
    </xf>
    <xf numFmtId="2" fontId="106" fillId="27" borderId="17" xfId="0" applyNumberFormat="1" applyFont="1" applyFill="1" applyBorder="1" applyAlignment="1">
      <alignment horizontal="center" vertical="center" wrapText="1"/>
    </xf>
    <xf numFmtId="2" fontId="59" fillId="27" borderId="81" xfId="0" applyNumberFormat="1" applyFont="1" applyFill="1" applyBorder="1" applyAlignment="1">
      <alignment horizontal="center" vertical="center" wrapText="1"/>
    </xf>
    <xf numFmtId="2" fontId="59" fillId="27" borderId="63" xfId="0" applyNumberFormat="1" applyFont="1" applyFill="1" applyBorder="1" applyAlignment="1">
      <alignment horizontal="center" vertical="center" wrapText="1"/>
    </xf>
    <xf numFmtId="2" fontId="59" fillId="27" borderId="64" xfId="0" applyNumberFormat="1" applyFont="1" applyFill="1" applyBorder="1" applyAlignment="1">
      <alignment horizontal="center" vertical="center" wrapText="1"/>
    </xf>
    <xf numFmtId="0" fontId="29" fillId="27" borderId="68" xfId="28" applyFont="1" applyFill="1" applyBorder="1" applyAlignment="1">
      <alignment horizontal="center" vertical="center"/>
    </xf>
    <xf numFmtId="0" fontId="29" fillId="27" borderId="69" xfId="28" applyFont="1" applyFill="1" applyBorder="1" applyAlignment="1">
      <alignment horizontal="center" vertical="center"/>
    </xf>
    <xf numFmtId="0" fontId="29" fillId="27" borderId="70" xfId="28" applyFont="1" applyFill="1" applyBorder="1" applyAlignment="1">
      <alignment horizontal="center" vertical="center"/>
    </xf>
  </cellXfs>
  <cellStyles count="737">
    <cellStyle name="20% - Accent1" xfId="1" builtinId="30" customBuiltin="1"/>
    <cellStyle name="20% - Accent1 2" xfId="57" xr:uid="{00000000-0005-0000-0000-000001000000}"/>
    <cellStyle name="20% - Accent1 2 2" xfId="208" xr:uid="{00000000-0005-0000-0000-000002000000}"/>
    <cellStyle name="20% - Accent1 3" xfId="58" xr:uid="{00000000-0005-0000-0000-000003000000}"/>
    <cellStyle name="20% - Accent1 3 2" xfId="209" xr:uid="{00000000-0005-0000-0000-000004000000}"/>
    <cellStyle name="20% - Accent1 4" xfId="59" xr:uid="{00000000-0005-0000-0000-000005000000}"/>
    <cellStyle name="20% - Accent1 4 2" xfId="210" xr:uid="{00000000-0005-0000-0000-000006000000}"/>
    <cellStyle name="20% - Accent2" xfId="2" builtinId="34" customBuiltin="1"/>
    <cellStyle name="20% - Accent2 2" xfId="60" xr:uid="{00000000-0005-0000-0000-000008000000}"/>
    <cellStyle name="20% - Accent2 2 2" xfId="211" xr:uid="{00000000-0005-0000-0000-000009000000}"/>
    <cellStyle name="20% - Accent2 3" xfId="61" xr:uid="{00000000-0005-0000-0000-00000A000000}"/>
    <cellStyle name="20% - Accent2 3 2" xfId="212" xr:uid="{00000000-0005-0000-0000-00000B000000}"/>
    <cellStyle name="20% - Accent2 4" xfId="62" xr:uid="{00000000-0005-0000-0000-00000C000000}"/>
    <cellStyle name="20% - Accent2 4 2" xfId="213" xr:uid="{00000000-0005-0000-0000-00000D000000}"/>
    <cellStyle name="20% - Accent3" xfId="3" builtinId="38" customBuiltin="1"/>
    <cellStyle name="20% - Accent3 2" xfId="63" xr:uid="{00000000-0005-0000-0000-00000F000000}"/>
    <cellStyle name="20% - Accent3 2 2" xfId="214" xr:uid="{00000000-0005-0000-0000-000010000000}"/>
    <cellStyle name="20% - Accent3 3" xfId="64" xr:uid="{00000000-0005-0000-0000-000011000000}"/>
    <cellStyle name="20% - Accent3 3 2" xfId="215" xr:uid="{00000000-0005-0000-0000-000012000000}"/>
    <cellStyle name="20% - Accent3 4" xfId="65" xr:uid="{00000000-0005-0000-0000-000013000000}"/>
    <cellStyle name="20% - Accent3 4 2" xfId="216" xr:uid="{00000000-0005-0000-0000-000014000000}"/>
    <cellStyle name="20% - Accent4" xfId="4" builtinId="42" customBuiltin="1"/>
    <cellStyle name="20% - Accent4 2" xfId="66" xr:uid="{00000000-0005-0000-0000-000016000000}"/>
    <cellStyle name="20% - Accent4 2 2" xfId="217" xr:uid="{00000000-0005-0000-0000-000017000000}"/>
    <cellStyle name="20% - Accent4 3" xfId="67" xr:uid="{00000000-0005-0000-0000-000018000000}"/>
    <cellStyle name="20% - Accent4 3 2" xfId="218" xr:uid="{00000000-0005-0000-0000-000019000000}"/>
    <cellStyle name="20% - Accent4 4" xfId="68" xr:uid="{00000000-0005-0000-0000-00001A000000}"/>
    <cellStyle name="20% - Accent4 4 2" xfId="219" xr:uid="{00000000-0005-0000-0000-00001B000000}"/>
    <cellStyle name="20% - Accent5" xfId="5" builtinId="46" customBuiltin="1"/>
    <cellStyle name="20% - Accent5 2" xfId="69" xr:uid="{00000000-0005-0000-0000-00001D000000}"/>
    <cellStyle name="20% - Accent5 2 2" xfId="220" xr:uid="{00000000-0005-0000-0000-00001E000000}"/>
    <cellStyle name="20% - Accent5 3" xfId="70" xr:uid="{00000000-0005-0000-0000-00001F000000}"/>
    <cellStyle name="20% - Accent5 3 2" xfId="221" xr:uid="{00000000-0005-0000-0000-000020000000}"/>
    <cellStyle name="20% - Accent5 4" xfId="71" xr:uid="{00000000-0005-0000-0000-000021000000}"/>
    <cellStyle name="20% - Accent5 4 2" xfId="222" xr:uid="{00000000-0005-0000-0000-000022000000}"/>
    <cellStyle name="20% - Accent6" xfId="6" builtinId="50" customBuiltin="1"/>
    <cellStyle name="20% - Accent6 2" xfId="72" xr:uid="{00000000-0005-0000-0000-000024000000}"/>
    <cellStyle name="20% - Accent6 2 2" xfId="223" xr:uid="{00000000-0005-0000-0000-000025000000}"/>
    <cellStyle name="20% - Accent6 3" xfId="73" xr:uid="{00000000-0005-0000-0000-000026000000}"/>
    <cellStyle name="20% - Accent6 3 2" xfId="224" xr:uid="{00000000-0005-0000-0000-000027000000}"/>
    <cellStyle name="40% - Accent1" xfId="7" builtinId="31" customBuiltin="1"/>
    <cellStyle name="40% - Accent1 2" xfId="74" xr:uid="{00000000-0005-0000-0000-000029000000}"/>
    <cellStyle name="40% - Accent1 2 2" xfId="225" xr:uid="{00000000-0005-0000-0000-00002A000000}"/>
    <cellStyle name="40% - Accent1 3" xfId="75" xr:uid="{00000000-0005-0000-0000-00002B000000}"/>
    <cellStyle name="40% - Accent1 3 2" xfId="226" xr:uid="{00000000-0005-0000-0000-00002C000000}"/>
    <cellStyle name="40% - Accent1 4" xfId="76" xr:uid="{00000000-0005-0000-0000-00002D000000}"/>
    <cellStyle name="40% - Accent1 4 2" xfId="227" xr:uid="{00000000-0005-0000-0000-00002E000000}"/>
    <cellStyle name="40% - Accent2" xfId="8" builtinId="35" customBuiltin="1"/>
    <cellStyle name="40% - Accent2 2" xfId="77" xr:uid="{00000000-0005-0000-0000-000030000000}"/>
    <cellStyle name="40% - Accent2 2 2" xfId="228" xr:uid="{00000000-0005-0000-0000-000031000000}"/>
    <cellStyle name="40% - Accent2 3" xfId="78" xr:uid="{00000000-0005-0000-0000-000032000000}"/>
    <cellStyle name="40% - Accent2 3 2" xfId="229" xr:uid="{00000000-0005-0000-0000-000033000000}"/>
    <cellStyle name="40% - Accent2 4" xfId="79" xr:uid="{00000000-0005-0000-0000-000034000000}"/>
    <cellStyle name="40% - Accent2 4 2" xfId="230" xr:uid="{00000000-0005-0000-0000-000035000000}"/>
    <cellStyle name="40% - Accent3" xfId="9" builtinId="39" customBuiltin="1"/>
    <cellStyle name="40% - Accent3 2" xfId="80" xr:uid="{00000000-0005-0000-0000-000037000000}"/>
    <cellStyle name="40% - Accent3 2 2" xfId="231" xr:uid="{00000000-0005-0000-0000-000038000000}"/>
    <cellStyle name="40% - Accent3 3" xfId="81" xr:uid="{00000000-0005-0000-0000-000039000000}"/>
    <cellStyle name="40% - Accent3 3 2" xfId="232" xr:uid="{00000000-0005-0000-0000-00003A000000}"/>
    <cellStyle name="40% - Accent3 4" xfId="82" xr:uid="{00000000-0005-0000-0000-00003B000000}"/>
    <cellStyle name="40% - Accent3 4 2" xfId="233" xr:uid="{00000000-0005-0000-0000-00003C000000}"/>
    <cellStyle name="40% - Accent4" xfId="10" builtinId="43" customBuiltin="1"/>
    <cellStyle name="40% - Accent4 2" xfId="83" xr:uid="{00000000-0005-0000-0000-00003E000000}"/>
    <cellStyle name="40% - Accent4 2 2" xfId="234" xr:uid="{00000000-0005-0000-0000-00003F000000}"/>
    <cellStyle name="40% - Accent4 3" xfId="84" xr:uid="{00000000-0005-0000-0000-000040000000}"/>
    <cellStyle name="40% - Accent4 3 2" xfId="235" xr:uid="{00000000-0005-0000-0000-000041000000}"/>
    <cellStyle name="40% - Accent4 4" xfId="85" xr:uid="{00000000-0005-0000-0000-000042000000}"/>
    <cellStyle name="40% - Accent4 4 2" xfId="236" xr:uid="{00000000-0005-0000-0000-000043000000}"/>
    <cellStyle name="40% - Accent5" xfId="11" builtinId="47" customBuiltin="1"/>
    <cellStyle name="40% - Accent5 2" xfId="86" xr:uid="{00000000-0005-0000-0000-000045000000}"/>
    <cellStyle name="40% - Accent5 2 2" xfId="237" xr:uid="{00000000-0005-0000-0000-000046000000}"/>
    <cellStyle name="40% - Accent5 3" xfId="87" xr:uid="{00000000-0005-0000-0000-000047000000}"/>
    <cellStyle name="40% - Accent5 3 2" xfId="238" xr:uid="{00000000-0005-0000-0000-000048000000}"/>
    <cellStyle name="40% - Accent5 4" xfId="88" xr:uid="{00000000-0005-0000-0000-000049000000}"/>
    <cellStyle name="40% - Accent5 4 2" xfId="239" xr:uid="{00000000-0005-0000-0000-00004A000000}"/>
    <cellStyle name="40% - Accent6" xfId="12" builtinId="51" customBuiltin="1"/>
    <cellStyle name="40% - Accent6 2" xfId="89" xr:uid="{00000000-0005-0000-0000-00004C000000}"/>
    <cellStyle name="40% - Accent6 2 2" xfId="240" xr:uid="{00000000-0005-0000-0000-00004D000000}"/>
    <cellStyle name="40% - Accent6 3" xfId="90" xr:uid="{00000000-0005-0000-0000-00004E000000}"/>
    <cellStyle name="40% - Accent6 3 2" xfId="241" xr:uid="{00000000-0005-0000-0000-00004F000000}"/>
    <cellStyle name="40% - Accent6 4" xfId="91" xr:uid="{00000000-0005-0000-0000-000050000000}"/>
    <cellStyle name="40% - Accent6 4 2" xfId="242" xr:uid="{00000000-0005-0000-0000-000051000000}"/>
    <cellStyle name="60% - Accent1" xfId="13" builtinId="32" customBuiltin="1"/>
    <cellStyle name="60% - Accent1 2" xfId="92" xr:uid="{00000000-0005-0000-0000-000053000000}"/>
    <cellStyle name="60% - Accent1 2 2" xfId="243" xr:uid="{00000000-0005-0000-0000-000054000000}"/>
    <cellStyle name="60% - Accent1 3" xfId="93" xr:uid="{00000000-0005-0000-0000-000055000000}"/>
    <cellStyle name="60% - Accent1 3 2" xfId="244" xr:uid="{00000000-0005-0000-0000-000056000000}"/>
    <cellStyle name="60% - Accent1 4" xfId="94" xr:uid="{00000000-0005-0000-0000-000057000000}"/>
    <cellStyle name="60% - Accent1 4 2" xfId="245" xr:uid="{00000000-0005-0000-0000-000058000000}"/>
    <cellStyle name="60% - Accent2" xfId="14" builtinId="36" customBuiltin="1"/>
    <cellStyle name="60% - Accent2 2" xfId="95" xr:uid="{00000000-0005-0000-0000-00005A000000}"/>
    <cellStyle name="60% - Accent2 2 2" xfId="246" xr:uid="{00000000-0005-0000-0000-00005B000000}"/>
    <cellStyle name="60% - Accent2 3" xfId="96" xr:uid="{00000000-0005-0000-0000-00005C000000}"/>
    <cellStyle name="60% - Accent2 3 2" xfId="247" xr:uid="{00000000-0005-0000-0000-00005D000000}"/>
    <cellStyle name="60% - Accent2 4" xfId="97" xr:uid="{00000000-0005-0000-0000-00005E000000}"/>
    <cellStyle name="60% - Accent2 4 2" xfId="248" xr:uid="{00000000-0005-0000-0000-00005F000000}"/>
    <cellStyle name="60% - Accent3" xfId="15" builtinId="40" customBuiltin="1"/>
    <cellStyle name="60% - Accent3 2" xfId="98" xr:uid="{00000000-0005-0000-0000-000061000000}"/>
    <cellStyle name="60% - Accent3 2 2" xfId="249" xr:uid="{00000000-0005-0000-0000-000062000000}"/>
    <cellStyle name="60% - Accent3 3" xfId="99" xr:uid="{00000000-0005-0000-0000-000063000000}"/>
    <cellStyle name="60% - Accent3 3 2" xfId="250" xr:uid="{00000000-0005-0000-0000-000064000000}"/>
    <cellStyle name="60% - Accent3 4" xfId="100" xr:uid="{00000000-0005-0000-0000-000065000000}"/>
    <cellStyle name="60% - Accent3 4 2" xfId="251" xr:uid="{00000000-0005-0000-0000-000066000000}"/>
    <cellStyle name="60% - Accent4" xfId="16" builtinId="44" customBuiltin="1"/>
    <cellStyle name="60% - Accent4 2" xfId="101" xr:uid="{00000000-0005-0000-0000-000068000000}"/>
    <cellStyle name="60% - Accent4 2 2" xfId="252" xr:uid="{00000000-0005-0000-0000-000069000000}"/>
    <cellStyle name="60% - Accent4 3" xfId="102" xr:uid="{00000000-0005-0000-0000-00006A000000}"/>
    <cellStyle name="60% - Accent4 3 2" xfId="253" xr:uid="{00000000-0005-0000-0000-00006B000000}"/>
    <cellStyle name="60% - Accent4 4" xfId="103" xr:uid="{00000000-0005-0000-0000-00006C000000}"/>
    <cellStyle name="60% - Accent4 4 2" xfId="254" xr:uid="{00000000-0005-0000-0000-00006D000000}"/>
    <cellStyle name="60% - Accent5" xfId="17" builtinId="48" customBuiltin="1"/>
    <cellStyle name="60% - Accent5 2" xfId="104" xr:uid="{00000000-0005-0000-0000-00006F000000}"/>
    <cellStyle name="60% - Accent5 2 2" xfId="255" xr:uid="{00000000-0005-0000-0000-000070000000}"/>
    <cellStyle name="60% - Accent5 3" xfId="105" xr:uid="{00000000-0005-0000-0000-000071000000}"/>
    <cellStyle name="60% - Accent5 3 2" xfId="256" xr:uid="{00000000-0005-0000-0000-000072000000}"/>
    <cellStyle name="60% - Accent5 4" xfId="106" xr:uid="{00000000-0005-0000-0000-000073000000}"/>
    <cellStyle name="60% - Accent5 4 2" xfId="257" xr:uid="{00000000-0005-0000-0000-000074000000}"/>
    <cellStyle name="60% - Accent6" xfId="18" builtinId="52" customBuiltin="1"/>
    <cellStyle name="60% - Accent6 2" xfId="107" xr:uid="{00000000-0005-0000-0000-000076000000}"/>
    <cellStyle name="60% - Accent6 2 2" xfId="258" xr:uid="{00000000-0005-0000-0000-000077000000}"/>
    <cellStyle name="60% - Accent6 3" xfId="108" xr:uid="{00000000-0005-0000-0000-000078000000}"/>
    <cellStyle name="60% - Accent6 3 2" xfId="259" xr:uid="{00000000-0005-0000-0000-000079000000}"/>
    <cellStyle name="60% - Accent6 4" xfId="109" xr:uid="{00000000-0005-0000-0000-00007A000000}"/>
    <cellStyle name="60% - Accent6 4 2" xfId="260" xr:uid="{00000000-0005-0000-0000-00007B000000}"/>
    <cellStyle name="Accent1" xfId="19" builtinId="29" customBuiltin="1"/>
    <cellStyle name="Accent1 2" xfId="110" xr:uid="{00000000-0005-0000-0000-00007D000000}"/>
    <cellStyle name="Accent1 2 2" xfId="261" xr:uid="{00000000-0005-0000-0000-00007E000000}"/>
    <cellStyle name="Accent1 3" xfId="111" xr:uid="{00000000-0005-0000-0000-00007F000000}"/>
    <cellStyle name="Accent1 3 2" xfId="262" xr:uid="{00000000-0005-0000-0000-000080000000}"/>
    <cellStyle name="Accent2" xfId="20" builtinId="33" customBuiltin="1"/>
    <cellStyle name="Accent2 2" xfId="112" xr:uid="{00000000-0005-0000-0000-000082000000}"/>
    <cellStyle name="Accent2 2 2" xfId="263" xr:uid="{00000000-0005-0000-0000-000083000000}"/>
    <cellStyle name="Accent3" xfId="21" builtinId="37" customBuiltin="1"/>
    <cellStyle name="Accent3 2" xfId="113" xr:uid="{00000000-0005-0000-0000-000085000000}"/>
    <cellStyle name="Accent3 2 2" xfId="264" xr:uid="{00000000-0005-0000-0000-000086000000}"/>
    <cellStyle name="Accent3 3" xfId="114" xr:uid="{00000000-0005-0000-0000-000087000000}"/>
    <cellStyle name="Accent3 3 2" xfId="265" xr:uid="{00000000-0005-0000-0000-000088000000}"/>
    <cellStyle name="Accent4" xfId="22" builtinId="41" customBuiltin="1"/>
    <cellStyle name="Accent4 2" xfId="115" xr:uid="{00000000-0005-0000-0000-00008A000000}"/>
    <cellStyle name="Accent4 2 2" xfId="266" xr:uid="{00000000-0005-0000-0000-00008B000000}"/>
    <cellStyle name="Accent4 3" xfId="116" xr:uid="{00000000-0005-0000-0000-00008C000000}"/>
    <cellStyle name="Accent4 3 2" xfId="267" xr:uid="{00000000-0005-0000-0000-00008D000000}"/>
    <cellStyle name="Accent4 4" xfId="117" xr:uid="{00000000-0005-0000-0000-00008E000000}"/>
    <cellStyle name="Accent4 4 2" xfId="268" xr:uid="{00000000-0005-0000-0000-00008F000000}"/>
    <cellStyle name="Accent5" xfId="23" builtinId="45" customBuiltin="1"/>
    <cellStyle name="Accent5 2" xfId="118" xr:uid="{00000000-0005-0000-0000-000091000000}"/>
    <cellStyle name="Accent5 2 2" xfId="269" xr:uid="{00000000-0005-0000-0000-000092000000}"/>
    <cellStyle name="Accent5 3" xfId="119" xr:uid="{00000000-0005-0000-0000-000093000000}"/>
    <cellStyle name="Accent5 3 2" xfId="270" xr:uid="{00000000-0005-0000-0000-000094000000}"/>
    <cellStyle name="Accent5 4" xfId="120" xr:uid="{00000000-0005-0000-0000-000095000000}"/>
    <cellStyle name="Accent5 4 2" xfId="271" xr:uid="{00000000-0005-0000-0000-000096000000}"/>
    <cellStyle name="Accent6" xfId="24" builtinId="49" customBuiltin="1"/>
    <cellStyle name="Accent6 2" xfId="121" xr:uid="{00000000-0005-0000-0000-000098000000}"/>
    <cellStyle name="Accent6 2 2" xfId="272" xr:uid="{00000000-0005-0000-0000-000099000000}"/>
    <cellStyle name="Accent6 3" xfId="122" xr:uid="{00000000-0005-0000-0000-00009A000000}"/>
    <cellStyle name="Accent6 3 2" xfId="273" xr:uid="{00000000-0005-0000-0000-00009B000000}"/>
    <cellStyle name="Accent6 4" xfId="123" xr:uid="{00000000-0005-0000-0000-00009C000000}"/>
    <cellStyle name="Accent6 4 2" xfId="274" xr:uid="{00000000-0005-0000-0000-00009D000000}"/>
    <cellStyle name="Bad" xfId="25" builtinId="27" customBuiltin="1"/>
    <cellStyle name="Bad 2" xfId="124" xr:uid="{00000000-0005-0000-0000-00009F000000}"/>
    <cellStyle name="Bad 2 2" xfId="275" xr:uid="{00000000-0005-0000-0000-0000A0000000}"/>
    <cellStyle name="Bad 3" xfId="125" xr:uid="{00000000-0005-0000-0000-0000A1000000}"/>
    <cellStyle name="Bad 3 2" xfId="276" xr:uid="{00000000-0005-0000-0000-0000A2000000}"/>
    <cellStyle name="Bad 4" xfId="126" xr:uid="{00000000-0005-0000-0000-0000A3000000}"/>
    <cellStyle name="Bad 4 2" xfId="277" xr:uid="{00000000-0005-0000-0000-0000A4000000}"/>
    <cellStyle name="Calculation" xfId="26" builtinId="22" customBuiltin="1"/>
    <cellStyle name="Calculation 2" xfId="127" xr:uid="{00000000-0005-0000-0000-0000A6000000}"/>
    <cellStyle name="Calculation 2 2" xfId="278" xr:uid="{00000000-0005-0000-0000-0000A7000000}"/>
    <cellStyle name="Calculation 2 2 2" xfId="279" xr:uid="{00000000-0005-0000-0000-0000A8000000}"/>
    <cellStyle name="Calculation 2 2 2 2" xfId="280" xr:uid="{00000000-0005-0000-0000-0000A9000000}"/>
    <cellStyle name="Calculation 2 2 3" xfId="281" xr:uid="{00000000-0005-0000-0000-0000AA000000}"/>
    <cellStyle name="Calculation 2 2 4" xfId="282" xr:uid="{00000000-0005-0000-0000-0000AB000000}"/>
    <cellStyle name="Calculation 2 2 5" xfId="283" xr:uid="{00000000-0005-0000-0000-0000AC000000}"/>
    <cellStyle name="Calculation 2 3" xfId="284" xr:uid="{00000000-0005-0000-0000-0000AD000000}"/>
    <cellStyle name="Calculation 2 3 2" xfId="285" xr:uid="{00000000-0005-0000-0000-0000AE000000}"/>
    <cellStyle name="Calculation 2 3 3" xfId="286" xr:uid="{00000000-0005-0000-0000-0000AF000000}"/>
    <cellStyle name="Calculation 2 3 4" xfId="287" xr:uid="{00000000-0005-0000-0000-0000B0000000}"/>
    <cellStyle name="Calculation 2 4" xfId="288" xr:uid="{00000000-0005-0000-0000-0000B1000000}"/>
    <cellStyle name="Calculation 2 4 2" xfId="289" xr:uid="{00000000-0005-0000-0000-0000B2000000}"/>
    <cellStyle name="Calculation 3" xfId="128" xr:uid="{00000000-0005-0000-0000-0000B3000000}"/>
    <cellStyle name="Calculation 3 2" xfId="290" xr:uid="{00000000-0005-0000-0000-0000B4000000}"/>
    <cellStyle name="Calculation 3 2 2" xfId="291" xr:uid="{00000000-0005-0000-0000-0000B5000000}"/>
    <cellStyle name="Calculation 3 2 2 2" xfId="292" xr:uid="{00000000-0005-0000-0000-0000B6000000}"/>
    <cellStyle name="Calculation 3 2 3" xfId="293" xr:uid="{00000000-0005-0000-0000-0000B7000000}"/>
    <cellStyle name="Calculation 3 2 4" xfId="294" xr:uid="{00000000-0005-0000-0000-0000B8000000}"/>
    <cellStyle name="Calculation 3 2 5" xfId="295" xr:uid="{00000000-0005-0000-0000-0000B9000000}"/>
    <cellStyle name="Calculation 3 3" xfId="296" xr:uid="{00000000-0005-0000-0000-0000BA000000}"/>
    <cellStyle name="Calculation 3 3 2" xfId="297" xr:uid="{00000000-0005-0000-0000-0000BB000000}"/>
    <cellStyle name="Calculation 3 3 3" xfId="298" xr:uid="{00000000-0005-0000-0000-0000BC000000}"/>
    <cellStyle name="Calculation 3 3 4" xfId="299" xr:uid="{00000000-0005-0000-0000-0000BD000000}"/>
    <cellStyle name="Calculation 3 4" xfId="300" xr:uid="{00000000-0005-0000-0000-0000BE000000}"/>
    <cellStyle name="Calculation 3 4 2" xfId="301" xr:uid="{00000000-0005-0000-0000-0000BF000000}"/>
    <cellStyle name="Calculation 4" xfId="129" xr:uid="{00000000-0005-0000-0000-0000C0000000}"/>
    <cellStyle name="Calculation 4 2" xfId="302" xr:uid="{00000000-0005-0000-0000-0000C1000000}"/>
    <cellStyle name="Calculation 4 2 2" xfId="303" xr:uid="{00000000-0005-0000-0000-0000C2000000}"/>
    <cellStyle name="Calculation 4 2 2 2" xfId="304" xr:uid="{00000000-0005-0000-0000-0000C3000000}"/>
    <cellStyle name="Calculation 4 2 3" xfId="305" xr:uid="{00000000-0005-0000-0000-0000C4000000}"/>
    <cellStyle name="Calculation 4 2 4" xfId="306" xr:uid="{00000000-0005-0000-0000-0000C5000000}"/>
    <cellStyle name="Calculation 4 2 5" xfId="307" xr:uid="{00000000-0005-0000-0000-0000C6000000}"/>
    <cellStyle name="Calculation 4 3" xfId="308" xr:uid="{00000000-0005-0000-0000-0000C7000000}"/>
    <cellStyle name="Calculation 4 3 2" xfId="309" xr:uid="{00000000-0005-0000-0000-0000C8000000}"/>
    <cellStyle name="Calculation 4 3 3" xfId="310" xr:uid="{00000000-0005-0000-0000-0000C9000000}"/>
    <cellStyle name="Calculation 4 3 4" xfId="311" xr:uid="{00000000-0005-0000-0000-0000CA000000}"/>
    <cellStyle name="Calculation 4 4" xfId="312" xr:uid="{00000000-0005-0000-0000-0000CB000000}"/>
    <cellStyle name="Calculation 4 4 2" xfId="313" xr:uid="{00000000-0005-0000-0000-0000CC000000}"/>
    <cellStyle name="Calculation 5" xfId="314" xr:uid="{00000000-0005-0000-0000-0000CD000000}"/>
    <cellStyle name="Calculation 6" xfId="315" xr:uid="{00000000-0005-0000-0000-0000CE000000}"/>
    <cellStyle name="Check Cell" xfId="27" builtinId="23" customBuiltin="1"/>
    <cellStyle name="Check Cell 2" xfId="130" xr:uid="{00000000-0005-0000-0000-0000D0000000}"/>
    <cellStyle name="Check Cell 2 2" xfId="316" xr:uid="{00000000-0005-0000-0000-0000D1000000}"/>
    <cellStyle name="Check Cell 3" xfId="131" xr:uid="{00000000-0005-0000-0000-0000D2000000}"/>
    <cellStyle name="Check Cell 3 2" xfId="317" xr:uid="{00000000-0005-0000-0000-0000D3000000}"/>
    <cellStyle name="chemes]_x000a__x000a_Sci-Fi=_x000a__x000a_Nature=_x000a__x000a_robin=_x000a__x000a__x000a__x000a_[SoundScheme.Nature]_x000a__x000a_SystemAsterisk=C:\SNDSYS" xfId="132" xr:uid="{00000000-0005-0000-0000-0000D4000000}"/>
    <cellStyle name="chemes]_x000a__x000a_Sci-Fi=_x000a__x000a_Nature=_x000a__x000a_robin=_x000a__x000a__x000a__x000a_[SoundScheme.Nature]_x000a__x000a_SystemAsterisk=C:\SNDSYS 2" xfId="133" xr:uid="{00000000-0005-0000-0000-0000D5000000}"/>
    <cellStyle name="chemes]_x000a__x000a_Sci-Fi=_x000a__x000a_Nature=_x000a__x000a_robin=_x000a__x000a__x000a__x000a_[SoundScheme.Nature]_x000a__x000a_SystemAsterisk=C:\SNDSYS 2 2" xfId="318" xr:uid="{00000000-0005-0000-0000-0000D6000000}"/>
    <cellStyle name="chemes]_x000a__x000a_Sci-Fi=_x000a__x000a_Nature=_x000a__x000a_robin=_x000a__x000a__x000a__x000a_[SoundScheme.Nature]_x000a__x000a_SystemAsterisk=C:\SNDSYS 3" xfId="319" xr:uid="{00000000-0005-0000-0000-0000D7000000}"/>
    <cellStyle name="chemes]_x000a__x000a_Sci-Fi=_x000a__x000a_Nature=_x000a__x000a_robin=_x000a__x000a__x000a__x000a_[SoundScheme.Nature]_x000a__x000a_SystemAsterisk=C:\SNDSYS 4" xfId="320" xr:uid="{00000000-0005-0000-0000-0000D8000000}"/>
    <cellStyle name="chemes]_x000a__x000a_Sci-Fi=_x000a__x000a_Nature=_x000a__x000a_robin=_x000a__x000a__x000a__x000a_[SoundScheme.Nature]_x000a__x000a_SystemAsterisk=C:\SNDSYS 5" xfId="321" xr:uid="{00000000-0005-0000-0000-0000D9000000}"/>
    <cellStyle name="chemes]_x000a__x000a_Sci-Fi=_x000a__x000a_Nature=_x000a__x000a_robin=_x000a__x000a__x000a__x000a_[SoundScheme.Nature]_x000a__x000a_SystemAsterisk=C:\SNDSYS_18FAWWON_IRR Left Page" xfId="322" xr:uid="{00000000-0005-0000-0000-0000DA000000}"/>
    <cellStyle name="chemes]_x000d__x000a_Sci-Fi=_x000d__x000a_Nature=_x000d__x000a_robin=_x000d__x000a__x000d__x000a_[SoundScheme.Nature]_x000d__x000a_SystemAsterisk=C:\SNDSYS" xfId="28" xr:uid="{00000000-0005-0000-0000-0000DB000000}"/>
    <cellStyle name="chemes]_x000d__x000a_Sci-Fi=_x000d__x000a_Nature=_x000d__x000a_robin=_x000d__x000a__x000d__x000a_[SoundScheme.Nature]_x000d__x000a_SystemAsterisk=C:\SNDSYS 2" xfId="51" xr:uid="{00000000-0005-0000-0000-0000DC000000}"/>
    <cellStyle name="chemes]_x000d__x000a_Sci-Fi=_x000d__x000a_Nature=_x000d__x000a_robin=_x000d__x000a__x000d__x000a_[SoundScheme.Nature]_x000d__x000a_SystemAsterisk=C:\SNDSYS 2 2" xfId="728" xr:uid="{00000000-0005-0000-0000-0000DD000000}"/>
    <cellStyle name="chemes]_x000d__x000a_Sci-Fi=_x000d__x000a_Nature=_x000d__x000a_robin=_x000d__x000a__x000d__x000a_[SoundScheme.Nature]_x000d__x000a_SystemAsterisk=C:\SNDSYS 2 2 2" xfId="735" xr:uid="{00000000-0005-0000-0000-0000DE000000}"/>
    <cellStyle name="chemes]_x000d__x000a_Sci-Fi=_x000d__x000a_Nature=_x000d__x000a_robin=_x000d__x000a__x000d__x000a_[SoundScheme.Nature]_x000d__x000a_SystemAsterisk=C:\SNDSYS 3" xfId="199" xr:uid="{00000000-0005-0000-0000-0000DF000000}"/>
    <cellStyle name="Comma 2" xfId="54" xr:uid="{00000000-0005-0000-0000-0000E0000000}"/>
    <cellStyle name="Comma0" xfId="29" xr:uid="{00000000-0005-0000-0000-0000E1000000}"/>
    <cellStyle name="Comma0 2" xfId="134" xr:uid="{00000000-0005-0000-0000-0000E2000000}"/>
    <cellStyle name="Comma0 3" xfId="135" xr:uid="{00000000-0005-0000-0000-0000E3000000}"/>
    <cellStyle name="Comma0 4" xfId="136" xr:uid="{00000000-0005-0000-0000-0000E4000000}"/>
    <cellStyle name="Comma0 5" xfId="137" xr:uid="{00000000-0005-0000-0000-0000E5000000}"/>
    <cellStyle name="Comma0 6" xfId="323" xr:uid="{00000000-0005-0000-0000-0000E6000000}"/>
    <cellStyle name="Currency0" xfId="138" xr:uid="{00000000-0005-0000-0000-0000E7000000}"/>
    <cellStyle name="Currency0 2" xfId="139" xr:uid="{00000000-0005-0000-0000-0000E8000000}"/>
    <cellStyle name="Currency0 3" xfId="140" xr:uid="{00000000-0005-0000-0000-0000E9000000}"/>
    <cellStyle name="Currency0 4" xfId="324" xr:uid="{00000000-0005-0000-0000-0000EA000000}"/>
    <cellStyle name="Date" xfId="141" xr:uid="{00000000-0005-0000-0000-0000EB000000}"/>
    <cellStyle name="Date 2" xfId="142" xr:uid="{00000000-0005-0000-0000-0000EC000000}"/>
    <cellStyle name="Explanatory Text" xfId="30" builtinId="53" customBuiltin="1"/>
    <cellStyle name="Explanatory Text 2" xfId="143" xr:uid="{00000000-0005-0000-0000-0000EE000000}"/>
    <cellStyle name="Explanatory Text 2 2" xfId="325" xr:uid="{00000000-0005-0000-0000-0000EF000000}"/>
    <cellStyle name="Explanatory Text 3" xfId="144" xr:uid="{00000000-0005-0000-0000-0000F0000000}"/>
    <cellStyle name="Explanatory Text 3 2" xfId="326" xr:uid="{00000000-0005-0000-0000-0000F1000000}"/>
    <cellStyle name="Explanatory Text 4" xfId="145" xr:uid="{00000000-0005-0000-0000-0000F2000000}"/>
    <cellStyle name="Explanatory Text 4 2" xfId="327" xr:uid="{00000000-0005-0000-0000-0000F3000000}"/>
    <cellStyle name="Fixed" xfId="146" xr:uid="{00000000-0005-0000-0000-0000F4000000}"/>
    <cellStyle name="Fixed 2" xfId="147" xr:uid="{00000000-0005-0000-0000-0000F5000000}"/>
    <cellStyle name="Good" xfId="31" builtinId="26" customBuiltin="1"/>
    <cellStyle name="Good 2" xfId="148" xr:uid="{00000000-0005-0000-0000-0000F7000000}"/>
    <cellStyle name="Good 2 2" xfId="328" xr:uid="{00000000-0005-0000-0000-0000F8000000}"/>
    <cellStyle name="Good 3" xfId="149" xr:uid="{00000000-0005-0000-0000-0000F9000000}"/>
    <cellStyle name="Good 3 2" xfId="329" xr:uid="{00000000-0005-0000-0000-0000FA000000}"/>
    <cellStyle name="Good 4" xfId="150" xr:uid="{00000000-0005-0000-0000-0000FB000000}"/>
    <cellStyle name="Good 4 2" xfId="330" xr:uid="{00000000-0005-0000-0000-0000FC000000}"/>
    <cellStyle name="Good 5" xfId="151" xr:uid="{00000000-0005-0000-0000-0000FD000000}"/>
    <cellStyle name="Heading 1" xfId="32" builtinId="16" customBuiltin="1"/>
    <cellStyle name="Heading 1 2" xfId="152" xr:uid="{00000000-0005-0000-0000-0000FF000000}"/>
    <cellStyle name="Heading 1 2 2" xfId="331" xr:uid="{00000000-0005-0000-0000-000000010000}"/>
    <cellStyle name="Heading 1 3" xfId="153" xr:uid="{00000000-0005-0000-0000-000001010000}"/>
    <cellStyle name="Heading 1 3 2" xfId="332" xr:uid="{00000000-0005-0000-0000-000002010000}"/>
    <cellStyle name="Heading 2" xfId="33" builtinId="17" customBuiltin="1"/>
    <cellStyle name="Heading 2 2" xfId="154" xr:uid="{00000000-0005-0000-0000-000004010000}"/>
    <cellStyle name="Heading 2 2 2" xfId="333" xr:uid="{00000000-0005-0000-0000-000005010000}"/>
    <cellStyle name="Heading 2 3" xfId="155" xr:uid="{00000000-0005-0000-0000-000006010000}"/>
    <cellStyle name="Heading 2 3 2" xfId="334" xr:uid="{00000000-0005-0000-0000-000007010000}"/>
    <cellStyle name="Heading 2 4" xfId="156" xr:uid="{00000000-0005-0000-0000-000008010000}"/>
    <cellStyle name="Heading 2 4 2" xfId="335" xr:uid="{00000000-0005-0000-0000-000009010000}"/>
    <cellStyle name="Heading 3" xfId="34" builtinId="18" customBuiltin="1"/>
    <cellStyle name="Heading 3 2" xfId="157" xr:uid="{00000000-0005-0000-0000-00000B010000}"/>
    <cellStyle name="Heading 3 2 2" xfId="336" xr:uid="{00000000-0005-0000-0000-00000C010000}"/>
    <cellStyle name="Heading 3 3" xfId="158" xr:uid="{00000000-0005-0000-0000-00000D010000}"/>
    <cellStyle name="Heading 3 3 2" xfId="337" xr:uid="{00000000-0005-0000-0000-00000E010000}"/>
    <cellStyle name="Heading 3 4" xfId="159" xr:uid="{00000000-0005-0000-0000-00000F010000}"/>
    <cellStyle name="Heading 3 4 2" xfId="338" xr:uid="{00000000-0005-0000-0000-000010010000}"/>
    <cellStyle name="Heading 4" xfId="35" builtinId="19" customBuiltin="1"/>
    <cellStyle name="Heading 4 2" xfId="160" xr:uid="{00000000-0005-0000-0000-000012010000}"/>
    <cellStyle name="Heading 4 2 2" xfId="339" xr:uid="{00000000-0005-0000-0000-000013010000}"/>
    <cellStyle name="Input" xfId="36" builtinId="20" customBuiltin="1"/>
    <cellStyle name="Input 2" xfId="161" xr:uid="{00000000-0005-0000-0000-000015010000}"/>
    <cellStyle name="Input 2 2" xfId="340" xr:uid="{00000000-0005-0000-0000-000016010000}"/>
    <cellStyle name="Input 2 2 2" xfId="341" xr:uid="{00000000-0005-0000-0000-000017010000}"/>
    <cellStyle name="Input 2 2 2 2" xfId="342" xr:uid="{00000000-0005-0000-0000-000018010000}"/>
    <cellStyle name="Input 2 2 3" xfId="343" xr:uid="{00000000-0005-0000-0000-000019010000}"/>
    <cellStyle name="Input 2 2 4" xfId="344" xr:uid="{00000000-0005-0000-0000-00001A010000}"/>
    <cellStyle name="Input 2 2 5" xfId="345" xr:uid="{00000000-0005-0000-0000-00001B010000}"/>
    <cellStyle name="Input 2 3" xfId="346" xr:uid="{00000000-0005-0000-0000-00001C010000}"/>
    <cellStyle name="Input 2 3 2" xfId="347" xr:uid="{00000000-0005-0000-0000-00001D010000}"/>
    <cellStyle name="Input 2 3 3" xfId="348" xr:uid="{00000000-0005-0000-0000-00001E010000}"/>
    <cellStyle name="Input 2 3 4" xfId="349" xr:uid="{00000000-0005-0000-0000-00001F010000}"/>
    <cellStyle name="Input 2 4" xfId="350" xr:uid="{00000000-0005-0000-0000-000020010000}"/>
    <cellStyle name="Input 2 4 2" xfId="351" xr:uid="{00000000-0005-0000-0000-000021010000}"/>
    <cellStyle name="Input 3" xfId="162" xr:uid="{00000000-0005-0000-0000-000022010000}"/>
    <cellStyle name="Input 3 2" xfId="352" xr:uid="{00000000-0005-0000-0000-000023010000}"/>
    <cellStyle name="Input 3 2 2" xfId="353" xr:uid="{00000000-0005-0000-0000-000024010000}"/>
    <cellStyle name="Input 3 2 2 2" xfId="354" xr:uid="{00000000-0005-0000-0000-000025010000}"/>
    <cellStyle name="Input 3 2 3" xfId="355" xr:uid="{00000000-0005-0000-0000-000026010000}"/>
    <cellStyle name="Input 3 2 4" xfId="356" xr:uid="{00000000-0005-0000-0000-000027010000}"/>
    <cellStyle name="Input 3 2 5" xfId="357" xr:uid="{00000000-0005-0000-0000-000028010000}"/>
    <cellStyle name="Input 3 3" xfId="358" xr:uid="{00000000-0005-0000-0000-000029010000}"/>
    <cellStyle name="Input 3 3 2" xfId="359" xr:uid="{00000000-0005-0000-0000-00002A010000}"/>
    <cellStyle name="Input 3 3 3" xfId="360" xr:uid="{00000000-0005-0000-0000-00002B010000}"/>
    <cellStyle name="Input 3 3 4" xfId="361" xr:uid="{00000000-0005-0000-0000-00002C010000}"/>
    <cellStyle name="Input 3 4" xfId="362" xr:uid="{00000000-0005-0000-0000-00002D010000}"/>
    <cellStyle name="Input 3 4 2" xfId="363" xr:uid="{00000000-0005-0000-0000-00002E010000}"/>
    <cellStyle name="Input 4" xfId="163" xr:uid="{00000000-0005-0000-0000-00002F010000}"/>
    <cellStyle name="Input 4 2" xfId="364" xr:uid="{00000000-0005-0000-0000-000030010000}"/>
    <cellStyle name="Input 4 2 2" xfId="365" xr:uid="{00000000-0005-0000-0000-000031010000}"/>
    <cellStyle name="Input 4 2 2 2" xfId="366" xr:uid="{00000000-0005-0000-0000-000032010000}"/>
    <cellStyle name="Input 4 2 3" xfId="367" xr:uid="{00000000-0005-0000-0000-000033010000}"/>
    <cellStyle name="Input 4 2 4" xfId="368" xr:uid="{00000000-0005-0000-0000-000034010000}"/>
    <cellStyle name="Input 4 2 5" xfId="369" xr:uid="{00000000-0005-0000-0000-000035010000}"/>
    <cellStyle name="Input 4 3" xfId="370" xr:uid="{00000000-0005-0000-0000-000036010000}"/>
    <cellStyle name="Input 4 3 2" xfId="371" xr:uid="{00000000-0005-0000-0000-000037010000}"/>
    <cellStyle name="Input 4 3 3" xfId="372" xr:uid="{00000000-0005-0000-0000-000038010000}"/>
    <cellStyle name="Input 4 3 4" xfId="373" xr:uid="{00000000-0005-0000-0000-000039010000}"/>
    <cellStyle name="Input 4 4" xfId="374" xr:uid="{00000000-0005-0000-0000-00003A010000}"/>
    <cellStyle name="Input 4 4 2" xfId="375" xr:uid="{00000000-0005-0000-0000-00003B010000}"/>
    <cellStyle name="Input 5" xfId="376" xr:uid="{00000000-0005-0000-0000-00003C010000}"/>
    <cellStyle name="Input 6" xfId="377" xr:uid="{00000000-0005-0000-0000-00003D010000}"/>
    <cellStyle name="Linked Cell" xfId="37" builtinId="24" customBuiltin="1"/>
    <cellStyle name="Linked Cell 2" xfId="164" xr:uid="{00000000-0005-0000-0000-00003F010000}"/>
    <cellStyle name="Linked Cell 2 2" xfId="378" xr:uid="{00000000-0005-0000-0000-000040010000}"/>
    <cellStyle name="Linked Cell 3" xfId="165" xr:uid="{00000000-0005-0000-0000-000041010000}"/>
    <cellStyle name="Linked Cell 3 2" xfId="379" xr:uid="{00000000-0005-0000-0000-000042010000}"/>
    <cellStyle name="Linked Cell 4" xfId="166" xr:uid="{00000000-0005-0000-0000-000043010000}"/>
    <cellStyle name="Linked Cell 4 2" xfId="380" xr:uid="{00000000-0005-0000-0000-000044010000}"/>
    <cellStyle name="N1" xfId="38" xr:uid="{00000000-0005-0000-0000-000045010000}"/>
    <cellStyle name="N1 2" xfId="39" xr:uid="{00000000-0005-0000-0000-000046010000}"/>
    <cellStyle name="N1 2 2" xfId="52" xr:uid="{00000000-0005-0000-0000-000047010000}"/>
    <cellStyle name="N1 3" xfId="200" xr:uid="{00000000-0005-0000-0000-000048010000}"/>
    <cellStyle name="Neutral" xfId="40" builtinId="28" customBuiltin="1"/>
    <cellStyle name="Neutral 2" xfId="167" xr:uid="{00000000-0005-0000-0000-00004A010000}"/>
    <cellStyle name="Neutral 2 2" xfId="381" xr:uid="{00000000-0005-0000-0000-00004B010000}"/>
    <cellStyle name="Neutral 3" xfId="168" xr:uid="{00000000-0005-0000-0000-00004C010000}"/>
    <cellStyle name="Neutral 3 2" xfId="382" xr:uid="{00000000-0005-0000-0000-00004D010000}"/>
    <cellStyle name="Neutral 4" xfId="169" xr:uid="{00000000-0005-0000-0000-00004E010000}"/>
    <cellStyle name="Neutral 4 2" xfId="383" xr:uid="{00000000-0005-0000-0000-00004F010000}"/>
    <cellStyle name="Normal" xfId="0" builtinId="0"/>
    <cellStyle name="Normal 10" xfId="170" xr:uid="{00000000-0005-0000-0000-000051010000}"/>
    <cellStyle name="Normal 10 2" xfId="384" xr:uid="{00000000-0005-0000-0000-000052010000}"/>
    <cellStyle name="Normal 10 2 2" xfId="385" xr:uid="{00000000-0005-0000-0000-000053010000}"/>
    <cellStyle name="Normal 10 2 2 2" xfId="386" xr:uid="{00000000-0005-0000-0000-000054010000}"/>
    <cellStyle name="Normal 10 2 3" xfId="387" xr:uid="{00000000-0005-0000-0000-000055010000}"/>
    <cellStyle name="Normal 10 2 4" xfId="388" xr:uid="{00000000-0005-0000-0000-000056010000}"/>
    <cellStyle name="Normal 10 3" xfId="389" xr:uid="{00000000-0005-0000-0000-000057010000}"/>
    <cellStyle name="Normal 10 3 2" xfId="390" xr:uid="{00000000-0005-0000-0000-000058010000}"/>
    <cellStyle name="Normal 10 4" xfId="391" xr:uid="{00000000-0005-0000-0000-000059010000}"/>
    <cellStyle name="Normal 10 5" xfId="392" xr:uid="{00000000-0005-0000-0000-00005A010000}"/>
    <cellStyle name="Normal 11" xfId="171" xr:uid="{00000000-0005-0000-0000-00005B010000}"/>
    <cellStyle name="Normal 11 2" xfId="393" xr:uid="{00000000-0005-0000-0000-00005C010000}"/>
    <cellStyle name="Normal 11 2 2" xfId="394" xr:uid="{00000000-0005-0000-0000-00005D010000}"/>
    <cellStyle name="Normal 11 2 2 2" xfId="395" xr:uid="{00000000-0005-0000-0000-00005E010000}"/>
    <cellStyle name="Normal 11 2 3" xfId="396" xr:uid="{00000000-0005-0000-0000-00005F010000}"/>
    <cellStyle name="Normal 11 2 4" xfId="397" xr:uid="{00000000-0005-0000-0000-000060010000}"/>
    <cellStyle name="Normal 11 3" xfId="398" xr:uid="{00000000-0005-0000-0000-000061010000}"/>
    <cellStyle name="Normal 11 3 2" xfId="399" xr:uid="{00000000-0005-0000-0000-000062010000}"/>
    <cellStyle name="Normal 11 4" xfId="400" xr:uid="{00000000-0005-0000-0000-000063010000}"/>
    <cellStyle name="Normal 11 5" xfId="401" xr:uid="{00000000-0005-0000-0000-000064010000}"/>
    <cellStyle name="Normal 12" xfId="172" xr:uid="{00000000-0005-0000-0000-000065010000}"/>
    <cellStyle name="Normal 12 2" xfId="402" xr:uid="{00000000-0005-0000-0000-000066010000}"/>
    <cellStyle name="Normal 12 2 2" xfId="403" xr:uid="{00000000-0005-0000-0000-000067010000}"/>
    <cellStyle name="Normal 12 2 2 2" xfId="404" xr:uid="{00000000-0005-0000-0000-000068010000}"/>
    <cellStyle name="Normal 12 2 3" xfId="405" xr:uid="{00000000-0005-0000-0000-000069010000}"/>
    <cellStyle name="Normal 12 2 4" xfId="406" xr:uid="{00000000-0005-0000-0000-00006A010000}"/>
    <cellStyle name="Normal 12 2 5" xfId="732" xr:uid="{00000000-0005-0000-0000-00006B010000}"/>
    <cellStyle name="Normal 13" xfId="201" xr:uid="{00000000-0005-0000-0000-00006C010000}"/>
    <cellStyle name="Normal 13 2" xfId="407" xr:uid="{00000000-0005-0000-0000-00006D010000}"/>
    <cellStyle name="Normal 13 2 2" xfId="408" xr:uid="{00000000-0005-0000-0000-00006E010000}"/>
    <cellStyle name="Normal 13 2 3" xfId="733" xr:uid="{00000000-0005-0000-0000-00006F010000}"/>
    <cellStyle name="Normal 13 3" xfId="409" xr:uid="{00000000-0005-0000-0000-000070010000}"/>
    <cellStyle name="Normal 13 4" xfId="410" xr:uid="{00000000-0005-0000-0000-000071010000}"/>
    <cellStyle name="Normal 13 5" xfId="411" xr:uid="{00000000-0005-0000-0000-000072010000}"/>
    <cellStyle name="Normal 14" xfId="202" xr:uid="{00000000-0005-0000-0000-000073010000}"/>
    <cellStyle name="Normal 14 2" xfId="412" xr:uid="{00000000-0005-0000-0000-000074010000}"/>
    <cellStyle name="Normal 14 2 2" xfId="413" xr:uid="{00000000-0005-0000-0000-000075010000}"/>
    <cellStyle name="Normal 14 3" xfId="414" xr:uid="{00000000-0005-0000-0000-000076010000}"/>
    <cellStyle name="Normal 14 4" xfId="415" xr:uid="{00000000-0005-0000-0000-000077010000}"/>
    <cellStyle name="Normal 15" xfId="204" xr:uid="{00000000-0005-0000-0000-000078010000}"/>
    <cellStyle name="Normal 16" xfId="206" xr:uid="{00000000-0005-0000-0000-000079010000}"/>
    <cellStyle name="Normal 17" xfId="718" xr:uid="{00000000-0005-0000-0000-00007A010000}"/>
    <cellStyle name="Normal 17 2 2" xfId="736" xr:uid="{00000000-0005-0000-0000-00007B010000}"/>
    <cellStyle name="Normal 18" xfId="719" xr:uid="{00000000-0005-0000-0000-00007C010000}"/>
    <cellStyle name="Normal 19" xfId="720" xr:uid="{00000000-0005-0000-0000-00007D010000}"/>
    <cellStyle name="Normal 2" xfId="50" xr:uid="{00000000-0005-0000-0000-00007E010000}"/>
    <cellStyle name="Normal 2 2" xfId="173" xr:uid="{00000000-0005-0000-0000-00007F010000}"/>
    <cellStyle name="Normal 2 2 2" xfId="174" xr:uid="{00000000-0005-0000-0000-000080010000}"/>
    <cellStyle name="Normal 2 2 3" xfId="175" xr:uid="{00000000-0005-0000-0000-000081010000}"/>
    <cellStyle name="Normal 2 2 3 2" xfId="416" xr:uid="{00000000-0005-0000-0000-000082010000}"/>
    <cellStyle name="Normal 2 2 3 2 2" xfId="417" xr:uid="{00000000-0005-0000-0000-000083010000}"/>
    <cellStyle name="Normal 2 2 3 2 2 2" xfId="418" xr:uid="{00000000-0005-0000-0000-000084010000}"/>
    <cellStyle name="Normal 2 2 3 2 3" xfId="419" xr:uid="{00000000-0005-0000-0000-000085010000}"/>
    <cellStyle name="Normal 2 2 3 2 4" xfId="420" xr:uid="{00000000-0005-0000-0000-000086010000}"/>
    <cellStyle name="Normal 2 2 3 3" xfId="421" xr:uid="{00000000-0005-0000-0000-000087010000}"/>
    <cellStyle name="Normal 2 2 3 3 2" xfId="422" xr:uid="{00000000-0005-0000-0000-000088010000}"/>
    <cellStyle name="Normal 2 2 3 3 2 2" xfId="423" xr:uid="{00000000-0005-0000-0000-000089010000}"/>
    <cellStyle name="Normal 2 2 3 3 3" xfId="424" xr:uid="{00000000-0005-0000-0000-00008A010000}"/>
    <cellStyle name="Normal 2 2 3 3 4" xfId="425" xr:uid="{00000000-0005-0000-0000-00008B010000}"/>
    <cellStyle name="Normal 2 2 3 4" xfId="426" xr:uid="{00000000-0005-0000-0000-00008C010000}"/>
    <cellStyle name="Normal 2 2 3 4 2" xfId="427" xr:uid="{00000000-0005-0000-0000-00008D010000}"/>
    <cellStyle name="Normal 2 2 3 4 2 2" xfId="428" xr:uid="{00000000-0005-0000-0000-00008E010000}"/>
    <cellStyle name="Normal 2 2 3 4 3" xfId="429" xr:uid="{00000000-0005-0000-0000-00008F010000}"/>
    <cellStyle name="Normal 2 2 3 4 4" xfId="430" xr:uid="{00000000-0005-0000-0000-000090010000}"/>
    <cellStyle name="Normal 2 2 3 5" xfId="431" xr:uid="{00000000-0005-0000-0000-000091010000}"/>
    <cellStyle name="Normal 2 2 3 5 2" xfId="432" xr:uid="{00000000-0005-0000-0000-000092010000}"/>
    <cellStyle name="Normal 2 2 3 5 2 2" xfId="433" xr:uid="{00000000-0005-0000-0000-000093010000}"/>
    <cellStyle name="Normal 2 2 3 5 3" xfId="434" xr:uid="{00000000-0005-0000-0000-000094010000}"/>
    <cellStyle name="Normal 2 2 3 5 4" xfId="435" xr:uid="{00000000-0005-0000-0000-000095010000}"/>
    <cellStyle name="Normal 2 2 3 6" xfId="436" xr:uid="{00000000-0005-0000-0000-000096010000}"/>
    <cellStyle name="Normal 2 2 3 6 2" xfId="437" xr:uid="{00000000-0005-0000-0000-000097010000}"/>
    <cellStyle name="Normal 2 2 3 6 2 2" xfId="438" xr:uid="{00000000-0005-0000-0000-000098010000}"/>
    <cellStyle name="Normal 2 2 3 6 3" xfId="439" xr:uid="{00000000-0005-0000-0000-000099010000}"/>
    <cellStyle name="Normal 2 2 3 6 4" xfId="440" xr:uid="{00000000-0005-0000-0000-00009A010000}"/>
    <cellStyle name="Normal 2 2 3 7" xfId="441" xr:uid="{00000000-0005-0000-0000-00009B010000}"/>
    <cellStyle name="Normal 2 2 3 7 2" xfId="442" xr:uid="{00000000-0005-0000-0000-00009C010000}"/>
    <cellStyle name="Normal 2 2 3 8" xfId="443" xr:uid="{00000000-0005-0000-0000-00009D010000}"/>
    <cellStyle name="Normal 2 2 3 9" xfId="444" xr:uid="{00000000-0005-0000-0000-00009E010000}"/>
    <cellStyle name="Normal 2 2 4" xfId="176" xr:uid="{00000000-0005-0000-0000-00009F010000}"/>
    <cellStyle name="Normal 2 2 4 2" xfId="445" xr:uid="{00000000-0005-0000-0000-0000A0010000}"/>
    <cellStyle name="Normal 2 2 4 2 2" xfId="446" xr:uid="{00000000-0005-0000-0000-0000A1010000}"/>
    <cellStyle name="Normal 2 2 4 2 2 2" xfId="447" xr:uid="{00000000-0005-0000-0000-0000A2010000}"/>
    <cellStyle name="Normal 2 2 4 2 3" xfId="448" xr:uid="{00000000-0005-0000-0000-0000A3010000}"/>
    <cellStyle name="Normal 2 2 4 2 4" xfId="449" xr:uid="{00000000-0005-0000-0000-0000A4010000}"/>
    <cellStyle name="Normal 2 2 4 3" xfId="450" xr:uid="{00000000-0005-0000-0000-0000A5010000}"/>
    <cellStyle name="Normal 2 2 4 3 2" xfId="451" xr:uid="{00000000-0005-0000-0000-0000A6010000}"/>
    <cellStyle name="Normal 2 2 4 4" xfId="452" xr:uid="{00000000-0005-0000-0000-0000A7010000}"/>
    <cellStyle name="Normal 2 2 4 5" xfId="453" xr:uid="{00000000-0005-0000-0000-0000A8010000}"/>
    <cellStyle name="Normal 2 2 5" xfId="454" xr:uid="{00000000-0005-0000-0000-0000A9010000}"/>
    <cellStyle name="Normal 2 2 5 2" xfId="455" xr:uid="{00000000-0005-0000-0000-0000AA010000}"/>
    <cellStyle name="Normal 2 2 5 2 2" xfId="456" xr:uid="{00000000-0005-0000-0000-0000AB010000}"/>
    <cellStyle name="Normal 2 2 5 3" xfId="457" xr:uid="{00000000-0005-0000-0000-0000AC010000}"/>
    <cellStyle name="Normal 2 2 5 4" xfId="458" xr:uid="{00000000-0005-0000-0000-0000AD010000}"/>
    <cellStyle name="Normal 2 2 6" xfId="459" xr:uid="{00000000-0005-0000-0000-0000AE010000}"/>
    <cellStyle name="Normal 2 2 6 2" xfId="460" xr:uid="{00000000-0005-0000-0000-0000AF010000}"/>
    <cellStyle name="Normal 2 2 6 2 2" xfId="461" xr:uid="{00000000-0005-0000-0000-0000B0010000}"/>
    <cellStyle name="Normal 2 2 6 3" xfId="462" xr:uid="{00000000-0005-0000-0000-0000B1010000}"/>
    <cellStyle name="Normal 2 2 6 4" xfId="463" xr:uid="{00000000-0005-0000-0000-0000B2010000}"/>
    <cellStyle name="Normal 2 3" xfId="177" xr:uid="{00000000-0005-0000-0000-0000B3010000}"/>
    <cellStyle name="Normal 2 3 2" xfId="464" xr:uid="{00000000-0005-0000-0000-0000B4010000}"/>
    <cellStyle name="Normal 2 4" xfId="178" xr:uid="{00000000-0005-0000-0000-0000B5010000}"/>
    <cellStyle name="Normal 2 4 2" xfId="465" xr:uid="{00000000-0005-0000-0000-0000B6010000}"/>
    <cellStyle name="Normal 2 4 2 2" xfId="466" xr:uid="{00000000-0005-0000-0000-0000B7010000}"/>
    <cellStyle name="Normal 2 4 2 2 2" xfId="467" xr:uid="{00000000-0005-0000-0000-0000B8010000}"/>
    <cellStyle name="Normal 2 4 2 3" xfId="468" xr:uid="{00000000-0005-0000-0000-0000B9010000}"/>
    <cellStyle name="Normal 2 4 2 4" xfId="469" xr:uid="{00000000-0005-0000-0000-0000BA010000}"/>
    <cellStyle name="Normal 2 4 3" xfId="470" xr:uid="{00000000-0005-0000-0000-0000BB010000}"/>
    <cellStyle name="Normal 2 4 3 2" xfId="471" xr:uid="{00000000-0005-0000-0000-0000BC010000}"/>
    <cellStyle name="Normal 2 4 3 2 2" xfId="472" xr:uid="{00000000-0005-0000-0000-0000BD010000}"/>
    <cellStyle name="Normal 2 4 3 3" xfId="473" xr:uid="{00000000-0005-0000-0000-0000BE010000}"/>
    <cellStyle name="Normal 2 4 3 4" xfId="474" xr:uid="{00000000-0005-0000-0000-0000BF010000}"/>
    <cellStyle name="Normal 2 4 4" xfId="475" xr:uid="{00000000-0005-0000-0000-0000C0010000}"/>
    <cellStyle name="Normal 2 4 4 2" xfId="476" xr:uid="{00000000-0005-0000-0000-0000C1010000}"/>
    <cellStyle name="Normal 2 4 4 2 2" xfId="477" xr:uid="{00000000-0005-0000-0000-0000C2010000}"/>
    <cellStyle name="Normal 2 4 4 3" xfId="478" xr:uid="{00000000-0005-0000-0000-0000C3010000}"/>
    <cellStyle name="Normal 2 4 4 4" xfId="479" xr:uid="{00000000-0005-0000-0000-0000C4010000}"/>
    <cellStyle name="Normal 2 4 5" xfId="480" xr:uid="{00000000-0005-0000-0000-0000C5010000}"/>
    <cellStyle name="Normal 2 4 5 2" xfId="481" xr:uid="{00000000-0005-0000-0000-0000C6010000}"/>
    <cellStyle name="Normal 2 4 6" xfId="482" xr:uid="{00000000-0005-0000-0000-0000C7010000}"/>
    <cellStyle name="Normal 2 4 7" xfId="483" xr:uid="{00000000-0005-0000-0000-0000C8010000}"/>
    <cellStyle name="Normal 2 5" xfId="179" xr:uid="{00000000-0005-0000-0000-0000C9010000}"/>
    <cellStyle name="Normal 2 5 2" xfId="484" xr:uid="{00000000-0005-0000-0000-0000CA010000}"/>
    <cellStyle name="Normal 2 5 2 2" xfId="485" xr:uid="{00000000-0005-0000-0000-0000CB010000}"/>
    <cellStyle name="Normal 2 5 2 2 2" xfId="486" xr:uid="{00000000-0005-0000-0000-0000CC010000}"/>
    <cellStyle name="Normal 2 5 2 3" xfId="487" xr:uid="{00000000-0005-0000-0000-0000CD010000}"/>
    <cellStyle name="Normal 2 5 2 4" xfId="488" xr:uid="{00000000-0005-0000-0000-0000CE010000}"/>
    <cellStyle name="Normal 2 5 3" xfId="489" xr:uid="{00000000-0005-0000-0000-0000CF010000}"/>
    <cellStyle name="Normal 2 5 3 2" xfId="490" xr:uid="{00000000-0005-0000-0000-0000D0010000}"/>
    <cellStyle name="Normal 2 5 4" xfId="491" xr:uid="{00000000-0005-0000-0000-0000D1010000}"/>
    <cellStyle name="Normal 2 5 5" xfId="492" xr:uid="{00000000-0005-0000-0000-0000D2010000}"/>
    <cellStyle name="Normal 2 6" xfId="205" xr:uid="{00000000-0005-0000-0000-0000D3010000}"/>
    <cellStyle name="Normal 2 6 2" xfId="493" xr:uid="{00000000-0005-0000-0000-0000D4010000}"/>
    <cellStyle name="Normal 2 6 2 2" xfId="494" xr:uid="{00000000-0005-0000-0000-0000D5010000}"/>
    <cellStyle name="Normal 2 6 3" xfId="495" xr:uid="{00000000-0005-0000-0000-0000D6010000}"/>
    <cellStyle name="Normal 2 6 4" xfId="496" xr:uid="{00000000-0005-0000-0000-0000D7010000}"/>
    <cellStyle name="Normal 2 7" xfId="497" xr:uid="{00000000-0005-0000-0000-0000D8010000}"/>
    <cellStyle name="Normal 2 7 2" xfId="498" xr:uid="{00000000-0005-0000-0000-0000D9010000}"/>
    <cellStyle name="Normal 2 7 2 2" xfId="499" xr:uid="{00000000-0005-0000-0000-0000DA010000}"/>
    <cellStyle name="Normal 2 7 3" xfId="500" xr:uid="{00000000-0005-0000-0000-0000DB010000}"/>
    <cellStyle name="Normal 2 7 4" xfId="501" xr:uid="{00000000-0005-0000-0000-0000DC010000}"/>
    <cellStyle name="Normal 2 8" xfId="502" xr:uid="{00000000-0005-0000-0000-0000DD010000}"/>
    <cellStyle name="Normal 20" xfId="721" xr:uid="{00000000-0005-0000-0000-0000DE010000}"/>
    <cellStyle name="Normal 21" xfId="722" xr:uid="{00000000-0005-0000-0000-0000DF010000}"/>
    <cellStyle name="Normal 22" xfId="723" xr:uid="{00000000-0005-0000-0000-0000E0010000}"/>
    <cellStyle name="Normal 23" xfId="724" xr:uid="{00000000-0005-0000-0000-0000E1010000}"/>
    <cellStyle name="Normal 24" xfId="725" xr:uid="{00000000-0005-0000-0000-0000E2010000}"/>
    <cellStyle name="Normal 25" xfId="726" xr:uid="{00000000-0005-0000-0000-0000E3010000}"/>
    <cellStyle name="Normal 26" xfId="727" xr:uid="{00000000-0005-0000-0000-0000E4010000}"/>
    <cellStyle name="Normal 27" xfId="729" xr:uid="{00000000-0005-0000-0000-0000E5010000}"/>
    <cellStyle name="Normal 28" xfId="730" xr:uid="{00000000-0005-0000-0000-0000E6010000}"/>
    <cellStyle name="Normal 3" xfId="41" xr:uid="{00000000-0005-0000-0000-0000E7010000}"/>
    <cellStyle name="Normal 3 2" xfId="180" xr:uid="{00000000-0005-0000-0000-0000E8010000}"/>
    <cellStyle name="Normal 3 2 2" xfId="181" xr:uid="{00000000-0005-0000-0000-0000E9010000}"/>
    <cellStyle name="Normal 3 2 3" xfId="503" xr:uid="{00000000-0005-0000-0000-0000EA010000}"/>
    <cellStyle name="Normal 3 3" xfId="182" xr:uid="{00000000-0005-0000-0000-0000EB010000}"/>
    <cellStyle name="Normal 3 4" xfId="504" xr:uid="{00000000-0005-0000-0000-0000EC010000}"/>
    <cellStyle name="Normal 4" xfId="42" xr:uid="{00000000-0005-0000-0000-0000ED010000}"/>
    <cellStyle name="Normal 4 2" xfId="55" xr:uid="{00000000-0005-0000-0000-0000EE010000}"/>
    <cellStyle name="Normal 4 2 2" xfId="505" xr:uid="{00000000-0005-0000-0000-0000EF010000}"/>
    <cellStyle name="Normal 40" xfId="734" xr:uid="{00000000-0005-0000-0000-0000F0010000}"/>
    <cellStyle name="Normal 5" xfId="53" xr:uid="{00000000-0005-0000-0000-0000F1010000}"/>
    <cellStyle name="Normal 5 2" xfId="183" xr:uid="{00000000-0005-0000-0000-0000F2010000}"/>
    <cellStyle name="Normal 5 2 2" xfId="506" xr:uid="{00000000-0005-0000-0000-0000F3010000}"/>
    <cellStyle name="Normal 5 2 2 2" xfId="507" xr:uid="{00000000-0005-0000-0000-0000F4010000}"/>
    <cellStyle name="Normal 5 2 2 2 2" xfId="508" xr:uid="{00000000-0005-0000-0000-0000F5010000}"/>
    <cellStyle name="Normal 5 2 2 3" xfId="509" xr:uid="{00000000-0005-0000-0000-0000F6010000}"/>
    <cellStyle name="Normal 5 2 2 4" xfId="510" xr:uid="{00000000-0005-0000-0000-0000F7010000}"/>
    <cellStyle name="Normal 5 2 3" xfId="511" xr:uid="{00000000-0005-0000-0000-0000F8010000}"/>
    <cellStyle name="Normal 5 2 3 2" xfId="512" xr:uid="{00000000-0005-0000-0000-0000F9010000}"/>
    <cellStyle name="Normal 5 2 3 2 2" xfId="513" xr:uid="{00000000-0005-0000-0000-0000FA010000}"/>
    <cellStyle name="Normal 5 2 3 3" xfId="514" xr:uid="{00000000-0005-0000-0000-0000FB010000}"/>
    <cellStyle name="Normal 5 2 3 4" xfId="515" xr:uid="{00000000-0005-0000-0000-0000FC010000}"/>
    <cellStyle name="Normal 5 2 4" xfId="516" xr:uid="{00000000-0005-0000-0000-0000FD010000}"/>
    <cellStyle name="Normal 5 2 4 2" xfId="517" xr:uid="{00000000-0005-0000-0000-0000FE010000}"/>
    <cellStyle name="Normal 5 2 4 2 2" xfId="518" xr:uid="{00000000-0005-0000-0000-0000FF010000}"/>
    <cellStyle name="Normal 5 2 4 3" xfId="519" xr:uid="{00000000-0005-0000-0000-000000020000}"/>
    <cellStyle name="Normal 5 2 4 4" xfId="520" xr:uid="{00000000-0005-0000-0000-000001020000}"/>
    <cellStyle name="Normal 5 2 5" xfId="521" xr:uid="{00000000-0005-0000-0000-000002020000}"/>
    <cellStyle name="Normal 5 2 5 2" xfId="522" xr:uid="{00000000-0005-0000-0000-000003020000}"/>
    <cellStyle name="Normal 5 2 6" xfId="523" xr:uid="{00000000-0005-0000-0000-000004020000}"/>
    <cellStyle name="Normal 5 2 7" xfId="524" xr:uid="{00000000-0005-0000-0000-000005020000}"/>
    <cellStyle name="Normal 5 3" xfId="184" xr:uid="{00000000-0005-0000-0000-000006020000}"/>
    <cellStyle name="Normal 5 3 2" xfId="525" xr:uid="{00000000-0005-0000-0000-000007020000}"/>
    <cellStyle name="Normal 5 3 2 2" xfId="526" xr:uid="{00000000-0005-0000-0000-000008020000}"/>
    <cellStyle name="Normal 5 3 2 2 2" xfId="527" xr:uid="{00000000-0005-0000-0000-000009020000}"/>
    <cellStyle name="Normal 5 3 2 3" xfId="528" xr:uid="{00000000-0005-0000-0000-00000A020000}"/>
    <cellStyle name="Normal 5 3 2 4" xfId="529" xr:uid="{00000000-0005-0000-0000-00000B020000}"/>
    <cellStyle name="Normal 5 3 3" xfId="530" xr:uid="{00000000-0005-0000-0000-00000C020000}"/>
    <cellStyle name="Normal 5 3 3 2" xfId="531" xr:uid="{00000000-0005-0000-0000-00000D020000}"/>
    <cellStyle name="Normal 5 3 4" xfId="532" xr:uid="{00000000-0005-0000-0000-00000E020000}"/>
    <cellStyle name="Normal 5 3 5" xfId="533" xr:uid="{00000000-0005-0000-0000-00000F020000}"/>
    <cellStyle name="Normal 5 4" xfId="534" xr:uid="{00000000-0005-0000-0000-000010020000}"/>
    <cellStyle name="Normal 5 4 2" xfId="535" xr:uid="{00000000-0005-0000-0000-000011020000}"/>
    <cellStyle name="Normal 5 4 2 2" xfId="536" xr:uid="{00000000-0005-0000-0000-000012020000}"/>
    <cellStyle name="Normal 5 4 3" xfId="537" xr:uid="{00000000-0005-0000-0000-000013020000}"/>
    <cellStyle name="Normal 5 4 4" xfId="538" xr:uid="{00000000-0005-0000-0000-000014020000}"/>
    <cellStyle name="Normal 5 5" xfId="539" xr:uid="{00000000-0005-0000-0000-000015020000}"/>
    <cellStyle name="Normal 5 5 2" xfId="540" xr:uid="{00000000-0005-0000-0000-000016020000}"/>
    <cellStyle name="Normal 5 5 2 2" xfId="541" xr:uid="{00000000-0005-0000-0000-000017020000}"/>
    <cellStyle name="Normal 5 5 3" xfId="542" xr:uid="{00000000-0005-0000-0000-000018020000}"/>
    <cellStyle name="Normal 5 5 4" xfId="543" xr:uid="{00000000-0005-0000-0000-000019020000}"/>
    <cellStyle name="Normal 5 6" xfId="544" xr:uid="{00000000-0005-0000-0000-00001A020000}"/>
    <cellStyle name="Normal 5 6 2" xfId="545" xr:uid="{00000000-0005-0000-0000-00001B020000}"/>
    <cellStyle name="Normal 5 6 2 2" xfId="546" xr:uid="{00000000-0005-0000-0000-00001C020000}"/>
    <cellStyle name="Normal 5 6 3" xfId="547" xr:uid="{00000000-0005-0000-0000-00001D020000}"/>
    <cellStyle name="Normal 5 6 4" xfId="548" xr:uid="{00000000-0005-0000-0000-00001E020000}"/>
    <cellStyle name="Normal 5 7" xfId="549" xr:uid="{00000000-0005-0000-0000-00001F020000}"/>
    <cellStyle name="Normal 5 7 2" xfId="550" xr:uid="{00000000-0005-0000-0000-000020020000}"/>
    <cellStyle name="Normal 5 8" xfId="551" xr:uid="{00000000-0005-0000-0000-000021020000}"/>
    <cellStyle name="Normal 5 9" xfId="552" xr:uid="{00000000-0005-0000-0000-000022020000}"/>
    <cellStyle name="Normal 6" xfId="56" xr:uid="{00000000-0005-0000-0000-000023020000}"/>
    <cellStyle name="Normal 6 2" xfId="185" xr:uid="{00000000-0005-0000-0000-000024020000}"/>
    <cellStyle name="Normal 6 2 2" xfId="553" xr:uid="{00000000-0005-0000-0000-000025020000}"/>
    <cellStyle name="Normal 6 2 2 2" xfId="554" xr:uid="{00000000-0005-0000-0000-000026020000}"/>
    <cellStyle name="Normal 6 2 2 2 2" xfId="555" xr:uid="{00000000-0005-0000-0000-000027020000}"/>
    <cellStyle name="Normal 6 2 2 3" xfId="556" xr:uid="{00000000-0005-0000-0000-000028020000}"/>
    <cellStyle name="Normal 6 2 2 4" xfId="557" xr:uid="{00000000-0005-0000-0000-000029020000}"/>
    <cellStyle name="Normal 6 2 3" xfId="558" xr:uid="{00000000-0005-0000-0000-00002A020000}"/>
    <cellStyle name="Normal 6 2 4" xfId="559" xr:uid="{00000000-0005-0000-0000-00002B020000}"/>
    <cellStyle name="Normal 6 2 4 2" xfId="560" xr:uid="{00000000-0005-0000-0000-00002C020000}"/>
    <cellStyle name="Normal 6 2 5" xfId="561" xr:uid="{00000000-0005-0000-0000-00002D020000}"/>
    <cellStyle name="Normal 6 2 6" xfId="562" xr:uid="{00000000-0005-0000-0000-00002E020000}"/>
    <cellStyle name="Normal 6 3" xfId="203" xr:uid="{00000000-0005-0000-0000-00002F020000}"/>
    <cellStyle name="Normal 6 3 2" xfId="207" xr:uid="{00000000-0005-0000-0000-000030020000}"/>
    <cellStyle name="Normal 6 3 3" xfId="563" xr:uid="{00000000-0005-0000-0000-000031020000}"/>
    <cellStyle name="Normal 6 3 3 2" xfId="564" xr:uid="{00000000-0005-0000-0000-000032020000}"/>
    <cellStyle name="Normal 6 3 4" xfId="565" xr:uid="{00000000-0005-0000-0000-000033020000}"/>
    <cellStyle name="Normal 6 3 5" xfId="566" xr:uid="{00000000-0005-0000-0000-000034020000}"/>
    <cellStyle name="Normal 6 4" xfId="567" xr:uid="{00000000-0005-0000-0000-000035020000}"/>
    <cellStyle name="Normal 6 5" xfId="568" xr:uid="{00000000-0005-0000-0000-000036020000}"/>
    <cellStyle name="Normal 6 5 2" xfId="569" xr:uid="{00000000-0005-0000-0000-000037020000}"/>
    <cellStyle name="Normal 6 6" xfId="570" xr:uid="{00000000-0005-0000-0000-000038020000}"/>
    <cellStyle name="Normal 6 7" xfId="571" xr:uid="{00000000-0005-0000-0000-000039020000}"/>
    <cellStyle name="Normal 6 8" xfId="731" xr:uid="{00000000-0005-0000-0000-00003A020000}"/>
    <cellStyle name="Normal 7" xfId="186" xr:uid="{00000000-0005-0000-0000-00003B020000}"/>
    <cellStyle name="Normal 7 2" xfId="572" xr:uid="{00000000-0005-0000-0000-00003C020000}"/>
    <cellStyle name="Normal 7 2 2" xfId="573" xr:uid="{00000000-0005-0000-0000-00003D020000}"/>
    <cellStyle name="Normal 7 2 2 2" xfId="574" xr:uid="{00000000-0005-0000-0000-00003E020000}"/>
    <cellStyle name="Normal 7 2 2 2 2" xfId="575" xr:uid="{00000000-0005-0000-0000-00003F020000}"/>
    <cellStyle name="Normal 7 2 2 3" xfId="576" xr:uid="{00000000-0005-0000-0000-000040020000}"/>
    <cellStyle name="Normal 7 2 2 4" xfId="577" xr:uid="{00000000-0005-0000-0000-000041020000}"/>
    <cellStyle name="Normal 7 2 3" xfId="578" xr:uid="{00000000-0005-0000-0000-000042020000}"/>
    <cellStyle name="Normal 7 2 3 2" xfId="579" xr:uid="{00000000-0005-0000-0000-000043020000}"/>
    <cellStyle name="Normal 7 2 4" xfId="580" xr:uid="{00000000-0005-0000-0000-000044020000}"/>
    <cellStyle name="Normal 7 2 5" xfId="581" xr:uid="{00000000-0005-0000-0000-000045020000}"/>
    <cellStyle name="Normal 7 3" xfId="582" xr:uid="{00000000-0005-0000-0000-000046020000}"/>
    <cellStyle name="Normal 7 3 2" xfId="583" xr:uid="{00000000-0005-0000-0000-000047020000}"/>
    <cellStyle name="Normal 7 3 2 2" xfId="584" xr:uid="{00000000-0005-0000-0000-000048020000}"/>
    <cellStyle name="Normal 7 3 3" xfId="585" xr:uid="{00000000-0005-0000-0000-000049020000}"/>
    <cellStyle name="Normal 7 3 4" xfId="586" xr:uid="{00000000-0005-0000-0000-00004A020000}"/>
    <cellStyle name="Normal 7 4" xfId="587" xr:uid="{00000000-0005-0000-0000-00004B020000}"/>
    <cellStyle name="Normal 7 4 2" xfId="588" xr:uid="{00000000-0005-0000-0000-00004C020000}"/>
    <cellStyle name="Normal 7 4 2 2" xfId="589" xr:uid="{00000000-0005-0000-0000-00004D020000}"/>
    <cellStyle name="Normal 7 4 3" xfId="590" xr:uid="{00000000-0005-0000-0000-00004E020000}"/>
    <cellStyle name="Normal 7 4 4" xfId="591" xr:uid="{00000000-0005-0000-0000-00004F020000}"/>
    <cellStyle name="Normal 7 5" xfId="592" xr:uid="{00000000-0005-0000-0000-000050020000}"/>
    <cellStyle name="Normal 7 5 2" xfId="593" xr:uid="{00000000-0005-0000-0000-000051020000}"/>
    <cellStyle name="Normal 7 5 2 2" xfId="594" xr:uid="{00000000-0005-0000-0000-000052020000}"/>
    <cellStyle name="Normal 7 5 3" xfId="595" xr:uid="{00000000-0005-0000-0000-000053020000}"/>
    <cellStyle name="Normal 7 5 4" xfId="596" xr:uid="{00000000-0005-0000-0000-000054020000}"/>
    <cellStyle name="Normal 7 6" xfId="597" xr:uid="{00000000-0005-0000-0000-000055020000}"/>
    <cellStyle name="Normal 7 6 2" xfId="598" xr:uid="{00000000-0005-0000-0000-000056020000}"/>
    <cellStyle name="Normal 7 7" xfId="599" xr:uid="{00000000-0005-0000-0000-000057020000}"/>
    <cellStyle name="Normal 7 8" xfId="600" xr:uid="{00000000-0005-0000-0000-000058020000}"/>
    <cellStyle name="Normal 8" xfId="187" xr:uid="{00000000-0005-0000-0000-000059020000}"/>
    <cellStyle name="Normal 8 2" xfId="601" xr:uid="{00000000-0005-0000-0000-00005A020000}"/>
    <cellStyle name="Normal 9" xfId="188" xr:uid="{00000000-0005-0000-0000-00005B020000}"/>
    <cellStyle name="Normal 9 2" xfId="602" xr:uid="{00000000-0005-0000-0000-00005C020000}"/>
    <cellStyle name="Normal 9 2 2" xfId="603" xr:uid="{00000000-0005-0000-0000-00005D020000}"/>
    <cellStyle name="Normal 9 2 2 2" xfId="604" xr:uid="{00000000-0005-0000-0000-00005E020000}"/>
    <cellStyle name="Normal 9 2 3" xfId="605" xr:uid="{00000000-0005-0000-0000-00005F020000}"/>
    <cellStyle name="Normal 9 2 4" xfId="606" xr:uid="{00000000-0005-0000-0000-000060020000}"/>
    <cellStyle name="Normal 9 3" xfId="607" xr:uid="{00000000-0005-0000-0000-000061020000}"/>
    <cellStyle name="Normal 9 3 2" xfId="608" xr:uid="{00000000-0005-0000-0000-000062020000}"/>
    <cellStyle name="Normal 9 4" xfId="609" xr:uid="{00000000-0005-0000-0000-000063020000}"/>
    <cellStyle name="Normal 9 5" xfId="610" xr:uid="{00000000-0005-0000-0000-000064020000}"/>
    <cellStyle name="Normal_2010 Summary Working Copy - Western Red Winter" xfId="43" xr:uid="{00000000-0005-0000-0000-000065020000}"/>
    <cellStyle name="Normal_CRW08 Checks Protein &amp; Grading" xfId="44" xr:uid="{00000000-0005-0000-0000-000066020000}"/>
    <cellStyle name="Note" xfId="45" builtinId="10" customBuiltin="1"/>
    <cellStyle name="Note 2" xfId="189" xr:uid="{00000000-0005-0000-0000-000068020000}"/>
    <cellStyle name="Note 2 2" xfId="611" xr:uid="{00000000-0005-0000-0000-000069020000}"/>
    <cellStyle name="Note 2 2 2" xfId="612" xr:uid="{00000000-0005-0000-0000-00006A020000}"/>
    <cellStyle name="Note 2 2 2 2" xfId="613" xr:uid="{00000000-0005-0000-0000-00006B020000}"/>
    <cellStyle name="Note 2 2 3" xfId="614" xr:uid="{00000000-0005-0000-0000-00006C020000}"/>
    <cellStyle name="Note 2 2 4" xfId="615" xr:uid="{00000000-0005-0000-0000-00006D020000}"/>
    <cellStyle name="Note 2 2 5" xfId="616" xr:uid="{00000000-0005-0000-0000-00006E020000}"/>
    <cellStyle name="Note 2 3" xfId="617" xr:uid="{00000000-0005-0000-0000-00006F020000}"/>
    <cellStyle name="Note 2 3 2" xfId="618" xr:uid="{00000000-0005-0000-0000-000070020000}"/>
    <cellStyle name="Note 2 3 3" xfId="619" xr:uid="{00000000-0005-0000-0000-000071020000}"/>
    <cellStyle name="Note 2 3 4" xfId="620" xr:uid="{00000000-0005-0000-0000-000072020000}"/>
    <cellStyle name="Note 2 4" xfId="621" xr:uid="{00000000-0005-0000-0000-000073020000}"/>
    <cellStyle name="Note 2 4 2" xfId="622" xr:uid="{00000000-0005-0000-0000-000074020000}"/>
    <cellStyle name="Note 3" xfId="190" xr:uid="{00000000-0005-0000-0000-000075020000}"/>
    <cellStyle name="Note 3 2" xfId="623" xr:uid="{00000000-0005-0000-0000-000076020000}"/>
    <cellStyle name="Note 3 2 2" xfId="624" xr:uid="{00000000-0005-0000-0000-000077020000}"/>
    <cellStyle name="Note 3 2 2 2" xfId="625" xr:uid="{00000000-0005-0000-0000-000078020000}"/>
    <cellStyle name="Note 3 2 3" xfId="626" xr:uid="{00000000-0005-0000-0000-000079020000}"/>
    <cellStyle name="Note 3 2 4" xfId="627" xr:uid="{00000000-0005-0000-0000-00007A020000}"/>
    <cellStyle name="Note 3 2 5" xfId="628" xr:uid="{00000000-0005-0000-0000-00007B020000}"/>
    <cellStyle name="Note 3 3" xfId="629" xr:uid="{00000000-0005-0000-0000-00007C020000}"/>
    <cellStyle name="Note 3 3 2" xfId="630" xr:uid="{00000000-0005-0000-0000-00007D020000}"/>
    <cellStyle name="Note 3 3 3" xfId="631" xr:uid="{00000000-0005-0000-0000-00007E020000}"/>
    <cellStyle name="Note 3 3 4" xfId="632" xr:uid="{00000000-0005-0000-0000-00007F020000}"/>
    <cellStyle name="Note 3 4" xfId="633" xr:uid="{00000000-0005-0000-0000-000080020000}"/>
    <cellStyle name="Note 3 4 2" xfId="634" xr:uid="{00000000-0005-0000-0000-000081020000}"/>
    <cellStyle name="Note 4" xfId="191" xr:uid="{00000000-0005-0000-0000-000082020000}"/>
    <cellStyle name="Note 4 2" xfId="635" xr:uid="{00000000-0005-0000-0000-000083020000}"/>
    <cellStyle name="Note 4 2 2" xfId="636" xr:uid="{00000000-0005-0000-0000-000084020000}"/>
    <cellStyle name="Note 4 2 2 2" xfId="637" xr:uid="{00000000-0005-0000-0000-000085020000}"/>
    <cellStyle name="Note 4 2 3" xfId="638" xr:uid="{00000000-0005-0000-0000-000086020000}"/>
    <cellStyle name="Note 4 2 4" xfId="639" xr:uid="{00000000-0005-0000-0000-000087020000}"/>
    <cellStyle name="Note 4 2 5" xfId="640" xr:uid="{00000000-0005-0000-0000-000088020000}"/>
    <cellStyle name="Note 4 3" xfId="641" xr:uid="{00000000-0005-0000-0000-000089020000}"/>
    <cellStyle name="Note 4 3 2" xfId="642" xr:uid="{00000000-0005-0000-0000-00008A020000}"/>
    <cellStyle name="Note 4 3 3" xfId="643" xr:uid="{00000000-0005-0000-0000-00008B020000}"/>
    <cellStyle name="Note 4 3 4" xfId="644" xr:uid="{00000000-0005-0000-0000-00008C020000}"/>
    <cellStyle name="Note 4 4" xfId="645" xr:uid="{00000000-0005-0000-0000-00008D020000}"/>
    <cellStyle name="Note 4 4 2" xfId="646" xr:uid="{00000000-0005-0000-0000-00008E020000}"/>
    <cellStyle name="Note 5" xfId="647" xr:uid="{00000000-0005-0000-0000-00008F020000}"/>
    <cellStyle name="Note 6" xfId="648" xr:uid="{00000000-0005-0000-0000-000090020000}"/>
    <cellStyle name="Output" xfId="46" builtinId="21" customBuiltin="1"/>
    <cellStyle name="Output 2" xfId="192" xr:uid="{00000000-0005-0000-0000-000092020000}"/>
    <cellStyle name="Output 2 2" xfId="649" xr:uid="{00000000-0005-0000-0000-000093020000}"/>
    <cellStyle name="Output 2 2 2" xfId="650" xr:uid="{00000000-0005-0000-0000-000094020000}"/>
    <cellStyle name="Output 2 2 2 2" xfId="651" xr:uid="{00000000-0005-0000-0000-000095020000}"/>
    <cellStyle name="Output 2 2 3" xfId="652" xr:uid="{00000000-0005-0000-0000-000096020000}"/>
    <cellStyle name="Output 2 2 4" xfId="653" xr:uid="{00000000-0005-0000-0000-000097020000}"/>
    <cellStyle name="Output 2 2 5" xfId="654" xr:uid="{00000000-0005-0000-0000-000098020000}"/>
    <cellStyle name="Output 2 3" xfId="655" xr:uid="{00000000-0005-0000-0000-000099020000}"/>
    <cellStyle name="Output 2 3 2" xfId="656" xr:uid="{00000000-0005-0000-0000-00009A020000}"/>
    <cellStyle name="Output 2 3 3" xfId="657" xr:uid="{00000000-0005-0000-0000-00009B020000}"/>
    <cellStyle name="Output 2 3 4" xfId="658" xr:uid="{00000000-0005-0000-0000-00009C020000}"/>
    <cellStyle name="Output 2 4" xfId="659" xr:uid="{00000000-0005-0000-0000-00009D020000}"/>
    <cellStyle name="Output 2 4 2" xfId="660" xr:uid="{00000000-0005-0000-0000-00009E020000}"/>
    <cellStyle name="Output 3" xfId="193" xr:uid="{00000000-0005-0000-0000-00009F020000}"/>
    <cellStyle name="Output 3 2" xfId="661" xr:uid="{00000000-0005-0000-0000-0000A0020000}"/>
    <cellStyle name="Output 3 2 2" xfId="662" xr:uid="{00000000-0005-0000-0000-0000A1020000}"/>
    <cellStyle name="Output 3 2 2 2" xfId="663" xr:uid="{00000000-0005-0000-0000-0000A2020000}"/>
    <cellStyle name="Output 3 2 3" xfId="664" xr:uid="{00000000-0005-0000-0000-0000A3020000}"/>
    <cellStyle name="Output 3 2 4" xfId="665" xr:uid="{00000000-0005-0000-0000-0000A4020000}"/>
    <cellStyle name="Output 3 2 5" xfId="666" xr:uid="{00000000-0005-0000-0000-0000A5020000}"/>
    <cellStyle name="Output 3 3" xfId="667" xr:uid="{00000000-0005-0000-0000-0000A6020000}"/>
    <cellStyle name="Output 3 3 2" xfId="668" xr:uid="{00000000-0005-0000-0000-0000A7020000}"/>
    <cellStyle name="Output 3 3 3" xfId="669" xr:uid="{00000000-0005-0000-0000-0000A8020000}"/>
    <cellStyle name="Output 3 3 4" xfId="670" xr:uid="{00000000-0005-0000-0000-0000A9020000}"/>
    <cellStyle name="Output 3 4" xfId="671" xr:uid="{00000000-0005-0000-0000-0000AA020000}"/>
    <cellStyle name="Output 3 4 2" xfId="672" xr:uid="{00000000-0005-0000-0000-0000AB020000}"/>
    <cellStyle name="Output 4" xfId="194" xr:uid="{00000000-0005-0000-0000-0000AC020000}"/>
    <cellStyle name="Output 4 2" xfId="673" xr:uid="{00000000-0005-0000-0000-0000AD020000}"/>
    <cellStyle name="Output 4 2 2" xfId="674" xr:uid="{00000000-0005-0000-0000-0000AE020000}"/>
    <cellStyle name="Output 4 2 2 2" xfId="675" xr:uid="{00000000-0005-0000-0000-0000AF020000}"/>
    <cellStyle name="Output 4 2 3" xfId="676" xr:uid="{00000000-0005-0000-0000-0000B0020000}"/>
    <cellStyle name="Output 4 2 4" xfId="677" xr:uid="{00000000-0005-0000-0000-0000B1020000}"/>
    <cellStyle name="Output 4 2 5" xfId="678" xr:uid="{00000000-0005-0000-0000-0000B2020000}"/>
    <cellStyle name="Output 4 3" xfId="679" xr:uid="{00000000-0005-0000-0000-0000B3020000}"/>
    <cellStyle name="Output 4 3 2" xfId="680" xr:uid="{00000000-0005-0000-0000-0000B4020000}"/>
    <cellStyle name="Output 4 3 3" xfId="681" xr:uid="{00000000-0005-0000-0000-0000B5020000}"/>
    <cellStyle name="Output 4 3 4" xfId="682" xr:uid="{00000000-0005-0000-0000-0000B6020000}"/>
    <cellStyle name="Output 4 4" xfId="683" xr:uid="{00000000-0005-0000-0000-0000B7020000}"/>
    <cellStyle name="Output 4 4 2" xfId="684" xr:uid="{00000000-0005-0000-0000-0000B8020000}"/>
    <cellStyle name="Output 4 5" xfId="685" xr:uid="{00000000-0005-0000-0000-0000B9020000}"/>
    <cellStyle name="Output 5" xfId="686" xr:uid="{00000000-0005-0000-0000-0000BA020000}"/>
    <cellStyle name="Output 5 2" xfId="687" xr:uid="{00000000-0005-0000-0000-0000BB020000}"/>
    <cellStyle name="Output 6" xfId="688" xr:uid="{00000000-0005-0000-0000-0000BC020000}"/>
    <cellStyle name="Output 7" xfId="689" xr:uid="{00000000-0005-0000-0000-0000BD020000}"/>
    <cellStyle name="Title" xfId="47" builtinId="15" customBuiltin="1"/>
    <cellStyle name="Title 2" xfId="195" xr:uid="{00000000-0005-0000-0000-0000BF020000}"/>
    <cellStyle name="Title 2 2" xfId="690" xr:uid="{00000000-0005-0000-0000-0000C0020000}"/>
    <cellStyle name="Total" xfId="48" builtinId="25" customBuiltin="1"/>
    <cellStyle name="Total 2" xfId="196" xr:uid="{00000000-0005-0000-0000-0000C2020000}"/>
    <cellStyle name="Total 2 2" xfId="691" xr:uid="{00000000-0005-0000-0000-0000C3020000}"/>
    <cellStyle name="Total 2 2 2" xfId="692" xr:uid="{00000000-0005-0000-0000-0000C4020000}"/>
    <cellStyle name="Total 2 2 2 2" xfId="693" xr:uid="{00000000-0005-0000-0000-0000C5020000}"/>
    <cellStyle name="Total 2 2 3" xfId="694" xr:uid="{00000000-0005-0000-0000-0000C6020000}"/>
    <cellStyle name="Total 2 2 4" xfId="695" xr:uid="{00000000-0005-0000-0000-0000C7020000}"/>
    <cellStyle name="Total 2 2 5" xfId="696" xr:uid="{00000000-0005-0000-0000-0000C8020000}"/>
    <cellStyle name="Total 2 3" xfId="697" xr:uid="{00000000-0005-0000-0000-0000C9020000}"/>
    <cellStyle name="Total 2 3 2" xfId="698" xr:uid="{00000000-0005-0000-0000-0000CA020000}"/>
    <cellStyle name="Total 2 3 3" xfId="699" xr:uid="{00000000-0005-0000-0000-0000CB020000}"/>
    <cellStyle name="Total 2 3 4" xfId="700" xr:uid="{00000000-0005-0000-0000-0000CC020000}"/>
    <cellStyle name="Total 2 4" xfId="701" xr:uid="{00000000-0005-0000-0000-0000CD020000}"/>
    <cellStyle name="Total 2 4 2" xfId="702" xr:uid="{00000000-0005-0000-0000-0000CE020000}"/>
    <cellStyle name="Total 3" xfId="197" xr:uid="{00000000-0005-0000-0000-0000CF020000}"/>
    <cellStyle name="Total 3 2" xfId="703" xr:uid="{00000000-0005-0000-0000-0000D0020000}"/>
    <cellStyle name="Total 3 2 2" xfId="704" xr:uid="{00000000-0005-0000-0000-0000D1020000}"/>
    <cellStyle name="Total 3 2 2 2" xfId="705" xr:uid="{00000000-0005-0000-0000-0000D2020000}"/>
    <cellStyle name="Total 3 2 3" xfId="706" xr:uid="{00000000-0005-0000-0000-0000D3020000}"/>
    <cellStyle name="Total 3 2 4" xfId="707" xr:uid="{00000000-0005-0000-0000-0000D4020000}"/>
    <cellStyle name="Total 3 2 5" xfId="708" xr:uid="{00000000-0005-0000-0000-0000D5020000}"/>
    <cellStyle name="Total 3 3" xfId="709" xr:uid="{00000000-0005-0000-0000-0000D6020000}"/>
    <cellStyle name="Total 3 3 2" xfId="710" xr:uid="{00000000-0005-0000-0000-0000D7020000}"/>
    <cellStyle name="Total 3 3 3" xfId="711" xr:uid="{00000000-0005-0000-0000-0000D8020000}"/>
    <cellStyle name="Total 3 3 4" xfId="712" xr:uid="{00000000-0005-0000-0000-0000D9020000}"/>
    <cellStyle name="Total 3 4" xfId="713" xr:uid="{00000000-0005-0000-0000-0000DA020000}"/>
    <cellStyle name="Total 3 4 2" xfId="714" xr:uid="{00000000-0005-0000-0000-0000DB020000}"/>
    <cellStyle name="Total 3 5" xfId="715" xr:uid="{00000000-0005-0000-0000-0000DC020000}"/>
    <cellStyle name="Warning Text" xfId="49" builtinId="11" customBuiltin="1"/>
    <cellStyle name="Warning Text 2" xfId="198" xr:uid="{00000000-0005-0000-0000-0000DE020000}"/>
    <cellStyle name="Warning Text 2 2" xfId="716" xr:uid="{00000000-0005-0000-0000-0000DF020000}"/>
    <cellStyle name="XLConnect.String" xfId="717" xr:uid="{00000000-0005-0000-0000-0000E0020000}"/>
  </cellStyles>
  <dxfs count="0"/>
  <tableStyles count="0" defaultTableStyle="TableStyleMedium9"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48"/>
  <sheetViews>
    <sheetView view="pageBreakPreview" topLeftCell="A6" zoomScale="60" zoomScaleNormal="100" workbookViewId="0">
      <selection activeCell="D46" sqref="D46"/>
    </sheetView>
  </sheetViews>
  <sheetFormatPr defaultColWidth="11" defaultRowHeight="15.6"/>
  <cols>
    <col min="1" max="1" width="3.33203125" style="606" customWidth="1"/>
    <col min="2" max="2" width="2.88671875" style="603" customWidth="1"/>
    <col min="3" max="3" width="4.33203125" style="604" customWidth="1"/>
    <col min="4" max="4" width="114" style="605" customWidth="1"/>
    <col min="5" max="5" width="3.6640625" style="606" customWidth="1"/>
    <col min="6" max="16384" width="11" style="606"/>
  </cols>
  <sheetData>
    <row r="1" spans="2:5" ht="16.2" thickBot="1"/>
    <row r="2" spans="2:5" ht="18" thickBot="1">
      <c r="B2" s="749" t="s">
        <v>191</v>
      </c>
      <c r="C2" s="750"/>
      <c r="D2" s="751"/>
    </row>
    <row r="3" spans="2:5">
      <c r="B3" s="607" t="s">
        <v>23</v>
      </c>
      <c r="C3" s="608"/>
      <c r="D3" s="609" t="s">
        <v>192</v>
      </c>
    </row>
    <row r="4" spans="2:5" ht="30.6">
      <c r="B4" s="610"/>
      <c r="C4" s="611" t="s">
        <v>193</v>
      </c>
      <c r="D4" s="612" t="s">
        <v>194</v>
      </c>
    </row>
    <row r="5" spans="2:5">
      <c r="B5" s="610"/>
      <c r="C5" s="611" t="s">
        <v>193</v>
      </c>
      <c r="D5" s="612" t="s">
        <v>195</v>
      </c>
    </row>
    <row r="6" spans="2:5">
      <c r="B6" s="610"/>
      <c r="C6" s="611" t="s">
        <v>193</v>
      </c>
      <c r="D6" s="612" t="s">
        <v>196</v>
      </c>
    </row>
    <row r="7" spans="2:5">
      <c r="B7" s="610"/>
      <c r="C7" s="611" t="s">
        <v>193</v>
      </c>
      <c r="D7" s="612" t="s">
        <v>197</v>
      </c>
    </row>
    <row r="8" spans="2:5" ht="16.2" thickBot="1">
      <c r="B8" s="613"/>
      <c r="C8" s="614" t="s">
        <v>193</v>
      </c>
      <c r="D8" s="615" t="s">
        <v>198</v>
      </c>
      <c r="E8" s="616"/>
    </row>
    <row r="9" spans="2:5">
      <c r="B9" s="607" t="s">
        <v>199</v>
      </c>
      <c r="C9" s="608"/>
      <c r="D9" s="609" t="s">
        <v>200</v>
      </c>
    </row>
    <row r="10" spans="2:5">
      <c r="B10" s="610"/>
      <c r="C10" s="611" t="s">
        <v>193</v>
      </c>
      <c r="D10" s="612" t="s">
        <v>201</v>
      </c>
    </row>
    <row r="11" spans="2:5" ht="15.9" customHeight="1">
      <c r="B11" s="610"/>
      <c r="C11" s="617"/>
      <c r="D11" s="618" t="s">
        <v>202</v>
      </c>
    </row>
    <row r="12" spans="2:5" ht="15.9" customHeight="1">
      <c r="B12" s="610"/>
      <c r="C12" s="617"/>
      <c r="D12" s="619" t="s">
        <v>203</v>
      </c>
    </row>
    <row r="13" spans="2:5" ht="30">
      <c r="B13" s="620"/>
      <c r="C13" s="611" t="s">
        <v>193</v>
      </c>
      <c r="D13" s="612" t="s">
        <v>204</v>
      </c>
    </row>
    <row r="14" spans="2:5" ht="32.25" customHeight="1">
      <c r="B14" s="620"/>
      <c r="C14" s="611" t="s">
        <v>193</v>
      </c>
      <c r="D14" s="621" t="s">
        <v>205</v>
      </c>
    </row>
    <row r="15" spans="2:5">
      <c r="B15" s="622"/>
      <c r="C15" s="624" t="s">
        <v>193</v>
      </c>
      <c r="D15" s="612" t="s">
        <v>206</v>
      </c>
    </row>
    <row r="16" spans="2:5">
      <c r="B16" s="622"/>
      <c r="C16" s="623"/>
      <c r="D16" s="618" t="s">
        <v>207</v>
      </c>
    </row>
    <row r="17" spans="2:4">
      <c r="B17" s="622"/>
      <c r="C17" s="624" t="s">
        <v>193</v>
      </c>
      <c r="D17" s="612" t="s">
        <v>208</v>
      </c>
    </row>
    <row r="18" spans="2:4" ht="27">
      <c r="B18" s="622"/>
      <c r="C18" s="624"/>
      <c r="D18" s="618" t="s">
        <v>238</v>
      </c>
    </row>
    <row r="19" spans="2:4" ht="16.2" thickBot="1">
      <c r="B19" s="625"/>
      <c r="C19" s="626"/>
      <c r="D19" s="627" t="s">
        <v>209</v>
      </c>
    </row>
    <row r="20" spans="2:4">
      <c r="B20" s="607" t="s">
        <v>210</v>
      </c>
      <c r="C20" s="608"/>
      <c r="D20" s="609" t="s">
        <v>211</v>
      </c>
    </row>
    <row r="21" spans="2:4" ht="33.75" customHeight="1">
      <c r="B21" s="630"/>
      <c r="C21" s="624" t="s">
        <v>193</v>
      </c>
      <c r="D21" s="628" t="s">
        <v>212</v>
      </c>
    </row>
    <row r="22" spans="2:4">
      <c r="B22" s="645"/>
      <c r="C22" s="624" t="s">
        <v>193</v>
      </c>
      <c r="D22" s="612" t="s">
        <v>213</v>
      </c>
    </row>
    <row r="23" spans="2:4">
      <c r="B23" s="622"/>
      <c r="C23" s="624" t="s">
        <v>193</v>
      </c>
      <c r="D23" s="628" t="s">
        <v>214</v>
      </c>
    </row>
    <row r="24" spans="2:4">
      <c r="B24" s="630"/>
      <c r="C24" s="624" t="s">
        <v>193</v>
      </c>
      <c r="D24" s="628" t="s">
        <v>215</v>
      </c>
    </row>
    <row r="25" spans="2:4">
      <c r="B25" s="630"/>
      <c r="C25" s="624"/>
      <c r="D25" s="631" t="s">
        <v>216</v>
      </c>
    </row>
    <row r="26" spans="2:4" ht="48" customHeight="1">
      <c r="B26" s="630"/>
      <c r="C26" s="624" t="s">
        <v>193</v>
      </c>
      <c r="D26" s="628" t="s">
        <v>217</v>
      </c>
    </row>
    <row r="27" spans="2:4" ht="26.4">
      <c r="B27" s="620"/>
      <c r="C27" s="611"/>
      <c r="D27" s="631" t="s">
        <v>218</v>
      </c>
    </row>
    <row r="28" spans="2:4" ht="30.75" customHeight="1">
      <c r="B28" s="620"/>
      <c r="C28" s="611" t="s">
        <v>193</v>
      </c>
      <c r="D28" s="632" t="s">
        <v>259</v>
      </c>
    </row>
    <row r="29" spans="2:4" ht="16.2" thickBot="1">
      <c r="B29" s="633"/>
      <c r="C29" s="614" t="s">
        <v>193</v>
      </c>
      <c r="D29" s="634" t="s">
        <v>219</v>
      </c>
    </row>
    <row r="30" spans="2:4">
      <c r="B30" s="607" t="s">
        <v>220</v>
      </c>
      <c r="C30" s="608"/>
      <c r="D30" s="609" t="s">
        <v>221</v>
      </c>
    </row>
    <row r="31" spans="2:4">
      <c r="B31" s="620"/>
      <c r="C31" s="611" t="s">
        <v>193</v>
      </c>
      <c r="D31" s="612" t="s">
        <v>222</v>
      </c>
    </row>
    <row r="32" spans="2:4">
      <c r="B32" s="620"/>
      <c r="C32" s="611"/>
      <c r="D32" s="631" t="s">
        <v>223</v>
      </c>
    </row>
    <row r="33" spans="2:4">
      <c r="B33" s="620"/>
      <c r="C33" s="635"/>
      <c r="D33" s="631" t="s">
        <v>224</v>
      </c>
    </row>
    <row r="34" spans="2:4">
      <c r="B34" s="620"/>
      <c r="C34" s="611" t="s">
        <v>193</v>
      </c>
      <c r="D34" s="636" t="s">
        <v>225</v>
      </c>
    </row>
    <row r="35" spans="2:4" ht="30">
      <c r="B35" s="620"/>
      <c r="C35" s="611" t="s">
        <v>193</v>
      </c>
      <c r="D35" s="637" t="s">
        <v>226</v>
      </c>
    </row>
    <row r="36" spans="2:4">
      <c r="B36" s="620"/>
      <c r="C36" s="611" t="s">
        <v>193</v>
      </c>
      <c r="D36" s="638" t="s">
        <v>227</v>
      </c>
    </row>
    <row r="37" spans="2:4" ht="16.2" thickBot="1">
      <c r="B37" s="633"/>
      <c r="C37" s="614" t="s">
        <v>193</v>
      </c>
      <c r="D37" s="639" t="s">
        <v>228</v>
      </c>
    </row>
    <row r="38" spans="2:4">
      <c r="B38" s="607" t="s">
        <v>229</v>
      </c>
      <c r="C38" s="640"/>
      <c r="D38" s="641" t="s">
        <v>230</v>
      </c>
    </row>
    <row r="39" spans="2:4" ht="16.2" thickBot="1">
      <c r="B39" s="633"/>
      <c r="C39" s="614" t="s">
        <v>193</v>
      </c>
      <c r="D39" s="615" t="s">
        <v>231</v>
      </c>
    </row>
    <row r="40" spans="2:4">
      <c r="B40" s="642" t="s">
        <v>232</v>
      </c>
      <c r="C40" s="640"/>
      <c r="D40" s="641" t="s">
        <v>233</v>
      </c>
    </row>
    <row r="41" spans="2:4">
      <c r="B41" s="629"/>
      <c r="C41" s="611" t="s">
        <v>193</v>
      </c>
      <c r="D41" s="612" t="s">
        <v>234</v>
      </c>
    </row>
    <row r="42" spans="2:4" ht="31.2">
      <c r="B42" s="629"/>
      <c r="C42" s="611" t="s">
        <v>193</v>
      </c>
      <c r="D42" s="612" t="s">
        <v>235</v>
      </c>
    </row>
    <row r="43" spans="2:4" ht="31.2">
      <c r="B43" s="629"/>
      <c r="C43" s="611" t="s">
        <v>193</v>
      </c>
      <c r="D43" s="612" t="s">
        <v>236</v>
      </c>
    </row>
    <row r="44" spans="2:4" ht="16.2" thickBot="1">
      <c r="B44" s="613"/>
      <c r="C44" s="614" t="s">
        <v>193</v>
      </c>
      <c r="D44" s="615" t="s">
        <v>237</v>
      </c>
    </row>
    <row r="45" spans="2:4">
      <c r="D45" s="643"/>
    </row>
    <row r="46" spans="2:4">
      <c r="D46" s="644"/>
    </row>
    <row r="47" spans="2:4">
      <c r="D47" s="644"/>
    </row>
    <row r="48" spans="2:4">
      <c r="D48" s="644"/>
    </row>
  </sheetData>
  <mergeCells count="1">
    <mergeCell ref="B2:D2"/>
  </mergeCell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E1"/>
  <sheetViews>
    <sheetView zoomScaleNormal="100" workbookViewId="0">
      <selection activeCell="D15" sqref="D15"/>
    </sheetView>
  </sheetViews>
  <sheetFormatPr defaultColWidth="9.109375" defaultRowHeight="13.5" customHeight="1"/>
  <cols>
    <col min="1" max="1" width="9.109375" style="102"/>
    <col min="2" max="2" width="6.44140625" style="230" customWidth="1"/>
    <col min="3" max="3" width="11.5546875" style="230" customWidth="1"/>
    <col min="4" max="4" width="40.109375" style="230" customWidth="1"/>
    <col min="5" max="5" width="9.88671875" style="230" customWidth="1"/>
    <col min="6" max="16384" width="9.109375" style="102"/>
  </cols>
  <sheetData/>
  <printOptions horizontalCentered="1"/>
  <pageMargins left="0.74803149606299202" right="0.511811023622047" top="0.74803149606299202" bottom="0.31496062992126" header="0.511811023622047" footer="0.31496062992126"/>
  <pageSetup scale="85" orientation="portrait" r:id="rId1"/>
  <headerFooter alignWithMargins="0">
    <oddHeader xml:space="preserve">&amp;R&amp;8&amp;A
</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A1:O1"/>
  <sheetViews>
    <sheetView zoomScale="75" zoomScaleNormal="75" zoomScaleSheetLayoutView="75" workbookViewId="0">
      <pane ySplit="1" topLeftCell="A2" activePane="bottomLeft" state="frozen"/>
      <selection pane="bottomLeft" activeCell="F37" sqref="F37"/>
    </sheetView>
  </sheetViews>
  <sheetFormatPr defaultColWidth="11.44140625" defaultRowHeight="13.2"/>
  <cols>
    <col min="1" max="1" width="33.6640625" style="17" customWidth="1"/>
    <col min="2" max="2" width="16.6640625" style="45" customWidth="1"/>
    <col min="3" max="3" width="16.6640625" style="17" customWidth="1"/>
    <col min="4" max="4" width="20.5546875" style="17" bestFit="1" customWidth="1"/>
    <col min="5" max="5" width="20.88671875" style="17" bestFit="1" customWidth="1"/>
    <col min="6" max="6" width="20.88671875" style="46" bestFit="1" customWidth="1"/>
    <col min="7" max="7" width="19" style="17" bestFit="1" customWidth="1"/>
    <col min="8" max="8" width="20.5546875" style="17" bestFit="1" customWidth="1"/>
    <col min="9" max="9" width="20.88671875" style="17" bestFit="1" customWidth="1"/>
    <col min="10" max="16384" width="11.44140625" style="17"/>
  </cols>
  <sheetData>
    <row r="1" spans="1:15" ht="15.6">
      <c r="A1" s="303"/>
      <c r="B1" s="304"/>
      <c r="C1" s="305"/>
      <c r="D1" s="306"/>
      <c r="E1" s="306"/>
      <c r="F1" s="307"/>
      <c r="G1" s="307"/>
      <c r="H1" s="306"/>
      <c r="I1" s="307"/>
      <c r="J1" s="307"/>
      <c r="K1" s="307"/>
      <c r="L1" s="307"/>
      <c r="M1" s="302"/>
      <c r="N1" s="302"/>
      <c r="O1" s="302"/>
    </row>
  </sheetData>
  <printOptions horizontalCentered="1"/>
  <pageMargins left="0.35433070866141703" right="0.35433070866141703" top="0.28000000000000003" bottom="0.31" header="0.19" footer="0.18"/>
  <pageSetup scale="54" orientation="landscape" r:id="rId1"/>
  <headerFooter alignWithMargins="0">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
  <sheetViews>
    <sheetView workbookViewId="0">
      <selection activeCell="E29" sqref="E29"/>
    </sheetView>
  </sheetViews>
  <sheetFormatPr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3" transitionEvaluation="1">
    <tabColor theme="8" tint="-0.249977111117893"/>
    <pageSetUpPr fitToPage="1"/>
  </sheetPr>
  <dimension ref="A1:U57"/>
  <sheetViews>
    <sheetView showGridLines="0" view="pageBreakPreview" topLeftCell="A13" zoomScale="60" zoomScaleNormal="75" workbookViewId="0">
      <selection activeCell="T50" sqref="T50"/>
    </sheetView>
  </sheetViews>
  <sheetFormatPr defaultColWidth="19" defaultRowHeight="15"/>
  <cols>
    <col min="1" max="1" width="3.44140625" style="108" customWidth="1"/>
    <col min="2" max="2" width="22.6640625" style="135" customWidth="1"/>
    <col min="3" max="3" width="5" style="135" customWidth="1"/>
    <col min="4" max="4" width="8.6640625" style="135" customWidth="1"/>
    <col min="5" max="5" width="8" style="135" customWidth="1"/>
    <col min="6" max="6" width="6.5546875" style="135" customWidth="1"/>
    <col min="7" max="7" width="8.6640625" style="135" customWidth="1"/>
    <col min="8" max="8" width="7.33203125" style="135" customWidth="1"/>
    <col min="9" max="9" width="6.109375" style="135" customWidth="1"/>
    <col min="10" max="10" width="6" style="135" customWidth="1"/>
    <col min="11" max="11" width="8" style="135" customWidth="1"/>
    <col min="12" max="12" width="6.109375" style="135" customWidth="1"/>
    <col min="13" max="13" width="8.6640625" style="135" customWidth="1"/>
    <col min="14" max="14" width="7.88671875" style="135" customWidth="1"/>
    <col min="15" max="15" width="7.109375" style="135" customWidth="1"/>
    <col min="16" max="16" width="8.6640625" style="135" customWidth="1"/>
    <col min="17" max="17" width="4.88671875" style="138" customWidth="1"/>
    <col min="18" max="18" width="24.6640625" style="109" customWidth="1"/>
    <col min="19" max="16384" width="19" style="109"/>
  </cols>
  <sheetData>
    <row r="1" spans="1:18" ht="15.6">
      <c r="B1" s="758" t="s">
        <v>34</v>
      </c>
      <c r="C1" s="758"/>
      <c r="D1" s="758"/>
      <c r="E1" s="758"/>
      <c r="F1" s="758"/>
      <c r="G1" s="758"/>
      <c r="H1" s="758"/>
      <c r="I1" s="758"/>
      <c r="J1" s="758"/>
      <c r="K1" s="758"/>
      <c r="L1" s="758"/>
      <c r="M1" s="758"/>
      <c r="N1" s="758"/>
      <c r="O1" s="758"/>
      <c r="P1" s="758"/>
      <c r="Q1" s="758"/>
      <c r="R1" s="758"/>
    </row>
    <row r="2" spans="1:18" ht="15.6">
      <c r="B2" s="759" t="s">
        <v>35</v>
      </c>
      <c r="C2" s="759"/>
      <c r="D2" s="759"/>
      <c r="E2" s="759"/>
      <c r="F2" s="759"/>
      <c r="G2" s="759"/>
      <c r="H2" s="759"/>
      <c r="I2" s="759"/>
      <c r="J2" s="759"/>
      <c r="K2" s="759"/>
      <c r="L2" s="759"/>
      <c r="M2" s="759"/>
      <c r="N2" s="759"/>
      <c r="O2" s="759"/>
      <c r="P2" s="759"/>
      <c r="Q2" s="759"/>
      <c r="R2" s="759"/>
    </row>
    <row r="3" spans="1:18" ht="15.6">
      <c r="B3" s="760" t="s">
        <v>36</v>
      </c>
      <c r="C3" s="760"/>
      <c r="D3" s="760"/>
      <c r="E3" s="760"/>
      <c r="F3" s="760"/>
      <c r="G3" s="760"/>
      <c r="H3" s="760"/>
      <c r="I3" s="760"/>
      <c r="J3" s="760"/>
      <c r="K3" s="760"/>
      <c r="L3" s="760"/>
      <c r="M3" s="760"/>
      <c r="N3" s="760"/>
      <c r="O3" s="760"/>
      <c r="P3" s="760"/>
      <c r="Q3" s="760"/>
      <c r="R3" s="760"/>
    </row>
    <row r="4" spans="1:18" ht="15.6">
      <c r="B4" s="283"/>
      <c r="C4" s="283"/>
      <c r="D4" s="283"/>
      <c r="E4" s="283"/>
      <c r="F4" s="283"/>
      <c r="G4" s="283"/>
      <c r="H4" s="284"/>
      <c r="I4" s="283"/>
      <c r="J4" s="283"/>
      <c r="K4" s="283"/>
      <c r="L4" s="283"/>
      <c r="M4" s="283"/>
      <c r="N4" s="283"/>
      <c r="O4" s="283"/>
      <c r="P4" s="283"/>
      <c r="Q4" s="283"/>
    </row>
    <row r="5" spans="1:18" ht="15.6">
      <c r="B5" s="398" t="s">
        <v>37</v>
      </c>
      <c r="C5" s="110"/>
      <c r="D5" s="761" t="s">
        <v>38</v>
      </c>
      <c r="E5" s="762"/>
      <c r="F5" s="763" t="s">
        <v>39</v>
      </c>
      <c r="G5" s="764"/>
      <c r="H5" s="765"/>
      <c r="I5" s="766" t="s">
        <v>40</v>
      </c>
      <c r="J5" s="767"/>
      <c r="K5" s="768"/>
      <c r="L5" s="769" t="s">
        <v>41</v>
      </c>
      <c r="M5" s="770"/>
      <c r="N5" s="770"/>
      <c r="O5" s="771" t="s">
        <v>42</v>
      </c>
      <c r="P5" s="771"/>
      <c r="Q5" s="411"/>
      <c r="R5" s="412" t="s">
        <v>156</v>
      </c>
    </row>
    <row r="6" spans="1:18" ht="15.6">
      <c r="B6" s="399" t="s">
        <v>19</v>
      </c>
      <c r="C6" s="111"/>
      <c r="D6" s="112"/>
      <c r="E6" s="112"/>
      <c r="F6" s="112"/>
      <c r="G6" s="112"/>
      <c r="H6" s="112"/>
      <c r="I6" s="112"/>
      <c r="J6" s="112"/>
      <c r="K6" s="112"/>
      <c r="L6" s="112"/>
      <c r="M6" s="407"/>
      <c r="N6" s="112"/>
      <c r="O6" s="112"/>
      <c r="P6" s="112"/>
      <c r="Q6" s="413"/>
      <c r="R6" s="414"/>
    </row>
    <row r="7" spans="1:18" ht="17.399999999999999">
      <c r="B7" s="400" t="s">
        <v>7</v>
      </c>
      <c r="C7" s="114" t="s">
        <v>43</v>
      </c>
      <c r="D7" s="115"/>
      <c r="E7" s="115" t="s">
        <v>64</v>
      </c>
      <c r="F7" s="116" t="s">
        <v>170</v>
      </c>
      <c r="G7" s="117"/>
      <c r="H7" s="116" t="s">
        <v>46</v>
      </c>
      <c r="I7" s="118" t="s">
        <v>171</v>
      </c>
      <c r="J7" s="118"/>
      <c r="K7" s="118" t="s">
        <v>47</v>
      </c>
      <c r="L7" s="119" t="s">
        <v>48</v>
      </c>
      <c r="M7" s="119"/>
      <c r="N7" s="119" t="s">
        <v>169</v>
      </c>
      <c r="O7" s="120" t="s">
        <v>65</v>
      </c>
      <c r="P7" s="120"/>
      <c r="Q7" s="415" t="s">
        <v>28</v>
      </c>
      <c r="R7" s="414" t="s">
        <v>157</v>
      </c>
    </row>
    <row r="8" spans="1:18" s="124" customFormat="1" ht="17.399999999999999">
      <c r="A8" s="121"/>
      <c r="B8" s="401"/>
      <c r="C8" s="402"/>
      <c r="D8" s="122"/>
      <c r="E8" s="122"/>
      <c r="F8" s="122"/>
      <c r="G8" s="123"/>
      <c r="H8" s="122"/>
      <c r="I8" s="122"/>
      <c r="J8" s="122"/>
      <c r="K8" s="122"/>
      <c r="L8" s="122"/>
      <c r="M8" s="122"/>
      <c r="N8" s="122"/>
      <c r="O8" s="122"/>
      <c r="P8" s="122"/>
      <c r="Q8" s="415"/>
      <c r="R8" s="414"/>
    </row>
    <row r="9" spans="1:18" ht="17.399999999999999">
      <c r="B9" s="400" t="s">
        <v>3</v>
      </c>
      <c r="C9" s="114" t="s">
        <v>43</v>
      </c>
      <c r="D9" s="115"/>
      <c r="E9" s="115" t="s">
        <v>64</v>
      </c>
      <c r="F9" s="116" t="s">
        <v>170</v>
      </c>
      <c r="G9" s="117"/>
      <c r="H9" s="116" t="s">
        <v>46</v>
      </c>
      <c r="I9" s="118" t="s">
        <v>171</v>
      </c>
      <c r="J9" s="118"/>
      <c r="K9" s="118" t="s">
        <v>47</v>
      </c>
      <c r="L9" s="119" t="s">
        <v>48</v>
      </c>
      <c r="M9" s="119"/>
      <c r="N9" s="119" t="s">
        <v>169</v>
      </c>
      <c r="O9" s="120" t="s">
        <v>65</v>
      </c>
      <c r="P9" s="120"/>
      <c r="Q9" s="415" t="s">
        <v>28</v>
      </c>
      <c r="R9" s="414" t="s">
        <v>157</v>
      </c>
    </row>
    <row r="10" spans="1:18" ht="15.6">
      <c r="B10" s="400"/>
      <c r="C10" s="129"/>
      <c r="D10" s="122"/>
      <c r="E10" s="122"/>
      <c r="F10" s="122"/>
      <c r="G10" s="123"/>
      <c r="H10" s="122"/>
      <c r="I10" s="122"/>
      <c r="J10" s="122"/>
      <c r="K10" s="122"/>
      <c r="L10" s="122"/>
      <c r="M10" s="122"/>
      <c r="N10" s="122"/>
      <c r="O10" s="122"/>
      <c r="P10" s="122"/>
      <c r="Q10" s="416"/>
      <c r="R10" s="414"/>
    </row>
    <row r="11" spans="1:18" ht="15.6">
      <c r="B11" s="400" t="s">
        <v>4</v>
      </c>
      <c r="C11" s="129"/>
      <c r="D11" s="118"/>
      <c r="E11" s="118"/>
      <c r="F11" s="118"/>
      <c r="G11" s="125"/>
      <c r="H11" s="118"/>
      <c r="I11" s="118"/>
      <c r="J11" s="118"/>
      <c r="K11" s="118"/>
      <c r="L11" s="119" t="s">
        <v>51</v>
      </c>
      <c r="M11" s="119"/>
      <c r="N11" s="119"/>
      <c r="O11" s="118"/>
      <c r="P11" s="118"/>
      <c r="Q11" s="416"/>
      <c r="R11" s="414" t="s">
        <v>157</v>
      </c>
    </row>
    <row r="12" spans="1:18" ht="15.6">
      <c r="B12" s="400"/>
      <c r="C12" s="129"/>
      <c r="D12" s="118"/>
      <c r="E12" s="118"/>
      <c r="F12" s="118"/>
      <c r="G12" s="125"/>
      <c r="H12" s="118"/>
      <c r="I12" s="118"/>
      <c r="J12" s="118"/>
      <c r="K12" s="118"/>
      <c r="L12" s="122"/>
      <c r="M12" s="122"/>
      <c r="N12" s="122"/>
      <c r="O12" s="118"/>
      <c r="P12" s="118"/>
      <c r="Q12" s="416"/>
      <c r="R12" s="414"/>
    </row>
    <row r="13" spans="1:18" ht="17.399999999999999">
      <c r="B13" s="400" t="s">
        <v>0</v>
      </c>
      <c r="C13" s="114" t="s">
        <v>43</v>
      </c>
      <c r="D13" s="115"/>
      <c r="E13" s="115" t="s">
        <v>52</v>
      </c>
      <c r="F13" s="116" t="s">
        <v>260</v>
      </c>
      <c r="G13" s="117"/>
      <c r="H13" s="116" t="s">
        <v>53</v>
      </c>
      <c r="I13" s="118" t="s">
        <v>261</v>
      </c>
      <c r="J13" s="118"/>
      <c r="K13" s="118" t="s">
        <v>262</v>
      </c>
      <c r="L13" s="119" t="s">
        <v>54</v>
      </c>
      <c r="M13" s="119"/>
      <c r="N13" s="119" t="s">
        <v>263</v>
      </c>
      <c r="O13" s="120" t="s">
        <v>55</v>
      </c>
      <c r="P13" s="120"/>
      <c r="Q13" s="417" t="s">
        <v>28</v>
      </c>
      <c r="R13" s="414" t="s">
        <v>157</v>
      </c>
    </row>
    <row r="14" spans="1:18" ht="15.6">
      <c r="B14" s="400"/>
      <c r="C14" s="129"/>
      <c r="D14" s="118"/>
      <c r="E14" s="118"/>
      <c r="F14" s="118"/>
      <c r="G14" s="125"/>
      <c r="H14" s="118"/>
      <c r="I14" s="118"/>
      <c r="J14" s="118"/>
      <c r="K14" s="118"/>
      <c r="L14" s="118"/>
      <c r="M14" s="118"/>
      <c r="N14" s="118"/>
      <c r="O14" s="118"/>
      <c r="P14" s="118"/>
      <c r="Q14" s="416"/>
      <c r="R14" s="414"/>
    </row>
    <row r="15" spans="1:18" ht="17.399999999999999">
      <c r="B15" s="400" t="s">
        <v>5</v>
      </c>
      <c r="C15" s="114" t="s">
        <v>43</v>
      </c>
      <c r="D15" s="115"/>
      <c r="E15" s="115" t="s">
        <v>56</v>
      </c>
      <c r="F15" s="116" t="s">
        <v>264</v>
      </c>
      <c r="G15" s="117"/>
      <c r="H15" s="116" t="s">
        <v>57</v>
      </c>
      <c r="I15" s="118" t="s">
        <v>265</v>
      </c>
      <c r="J15" s="118"/>
      <c r="K15" s="118" t="s">
        <v>266</v>
      </c>
      <c r="L15" s="119" t="s">
        <v>58</v>
      </c>
      <c r="M15" s="119"/>
      <c r="N15" s="119" t="s">
        <v>267</v>
      </c>
      <c r="O15" s="120" t="s">
        <v>59</v>
      </c>
      <c r="P15" s="120"/>
      <c r="Q15" s="417" t="s">
        <v>28</v>
      </c>
      <c r="R15" s="414" t="s">
        <v>157</v>
      </c>
    </row>
    <row r="16" spans="1:18" ht="15.6">
      <c r="B16" s="400"/>
      <c r="C16" s="129"/>
      <c r="D16" s="118"/>
      <c r="E16" s="118"/>
      <c r="F16" s="118"/>
      <c r="G16" s="125"/>
      <c r="H16" s="118"/>
      <c r="I16" s="118"/>
      <c r="J16" s="118"/>
      <c r="K16" s="118"/>
      <c r="L16" s="118"/>
      <c r="M16" s="118"/>
      <c r="N16" s="118"/>
      <c r="O16" s="118"/>
      <c r="P16" s="118"/>
      <c r="Q16" s="416"/>
      <c r="R16" s="414" t="s">
        <v>157</v>
      </c>
    </row>
    <row r="17" spans="1:21" ht="15.6">
      <c r="B17" s="399" t="s">
        <v>20</v>
      </c>
      <c r="C17" s="111"/>
      <c r="D17" s="118"/>
      <c r="E17" s="118"/>
      <c r="F17" s="118"/>
      <c r="G17" s="125"/>
      <c r="H17" s="118"/>
      <c r="I17" s="118"/>
      <c r="J17" s="118"/>
      <c r="K17" s="118"/>
      <c r="L17" s="118"/>
      <c r="M17" s="118"/>
      <c r="N17" s="118"/>
      <c r="O17" s="118"/>
      <c r="P17" s="118"/>
      <c r="Q17" s="416"/>
      <c r="R17" s="414"/>
    </row>
    <row r="18" spans="1:21" ht="17.399999999999999">
      <c r="B18" s="400" t="s">
        <v>60</v>
      </c>
      <c r="C18" s="114" t="s">
        <v>43</v>
      </c>
      <c r="D18" s="115"/>
      <c r="E18" s="115" t="s">
        <v>61</v>
      </c>
      <c r="F18" s="116" t="s">
        <v>62</v>
      </c>
      <c r="G18" s="117"/>
      <c r="H18" s="116" t="s">
        <v>63</v>
      </c>
      <c r="I18" s="118" t="s">
        <v>64</v>
      </c>
      <c r="J18" s="118"/>
      <c r="K18" s="118" t="s">
        <v>65</v>
      </c>
      <c r="L18" s="119" t="s">
        <v>66</v>
      </c>
      <c r="M18" s="119"/>
      <c r="N18" s="119" t="s">
        <v>67</v>
      </c>
      <c r="O18" s="120" t="s">
        <v>68</v>
      </c>
      <c r="P18" s="120"/>
      <c r="Q18" s="417" t="s">
        <v>28</v>
      </c>
      <c r="R18" s="414" t="s">
        <v>157</v>
      </c>
    </row>
    <row r="19" spans="1:21" ht="15.6">
      <c r="B19" s="403"/>
      <c r="C19" s="129"/>
      <c r="D19" s="118"/>
      <c r="E19" s="118"/>
      <c r="F19" s="118"/>
      <c r="G19" s="125"/>
      <c r="H19" s="118"/>
      <c r="I19" s="118"/>
      <c r="J19" s="118"/>
      <c r="K19" s="118"/>
      <c r="L19" s="118"/>
      <c r="M19" s="118"/>
      <c r="N19" s="118"/>
      <c r="O19" s="118"/>
      <c r="P19" s="118"/>
      <c r="Q19" s="416"/>
      <c r="R19" s="414"/>
    </row>
    <row r="20" spans="1:21" ht="17.399999999999999">
      <c r="A20" s="108" t="s">
        <v>69</v>
      </c>
      <c r="B20" s="400" t="s">
        <v>6</v>
      </c>
      <c r="C20" s="404" t="s">
        <v>28</v>
      </c>
      <c r="D20" s="115"/>
      <c r="E20" s="115" t="s">
        <v>70</v>
      </c>
      <c r="F20" s="116" t="s">
        <v>71</v>
      </c>
      <c r="G20" s="117"/>
      <c r="H20" s="116" t="s">
        <v>72</v>
      </c>
      <c r="I20" s="118" t="s">
        <v>73</v>
      </c>
      <c r="J20" s="118"/>
      <c r="K20" s="118" t="s">
        <v>152</v>
      </c>
      <c r="L20" s="119" t="s">
        <v>75</v>
      </c>
      <c r="M20" s="119"/>
      <c r="N20" s="119" t="s">
        <v>172</v>
      </c>
      <c r="O20" s="120" t="s">
        <v>151</v>
      </c>
      <c r="P20" s="120"/>
      <c r="Q20" s="415" t="s">
        <v>43</v>
      </c>
      <c r="R20" s="414" t="s">
        <v>157</v>
      </c>
    </row>
    <row r="21" spans="1:21" ht="15.6">
      <c r="B21" s="400"/>
      <c r="C21" s="129"/>
      <c r="D21" s="118"/>
      <c r="E21" s="118"/>
      <c r="F21" s="118"/>
      <c r="G21" s="126"/>
      <c r="H21" s="118"/>
      <c r="I21" s="118"/>
      <c r="J21" s="118"/>
      <c r="K21" s="118"/>
      <c r="L21" s="118"/>
      <c r="M21" s="118"/>
      <c r="N21" s="118"/>
      <c r="O21" s="118"/>
      <c r="P21" s="118"/>
      <c r="Q21" s="416"/>
      <c r="R21" s="414"/>
    </row>
    <row r="22" spans="1:21" ht="17.399999999999999">
      <c r="B22" s="400" t="s">
        <v>8</v>
      </c>
      <c r="C22" s="129"/>
      <c r="D22" s="118"/>
      <c r="E22" s="118"/>
      <c r="F22" s="118"/>
      <c r="G22" s="125"/>
      <c r="H22" s="118"/>
      <c r="I22" s="118" t="s">
        <v>65</v>
      </c>
      <c r="J22" s="118"/>
      <c r="K22" s="118" t="s">
        <v>45</v>
      </c>
      <c r="L22" s="119" t="s">
        <v>44</v>
      </c>
      <c r="M22" s="119"/>
      <c r="N22" s="119" t="s">
        <v>142</v>
      </c>
      <c r="O22" s="120" t="s">
        <v>141</v>
      </c>
      <c r="P22" s="120"/>
      <c r="Q22" s="415" t="s">
        <v>43</v>
      </c>
      <c r="R22" s="414" t="s">
        <v>157</v>
      </c>
    </row>
    <row r="23" spans="1:21" ht="17.399999999999999">
      <c r="B23" s="400"/>
      <c r="C23" s="129"/>
      <c r="D23" s="118"/>
      <c r="E23" s="118"/>
      <c r="F23" s="118"/>
      <c r="G23" s="125"/>
      <c r="H23" s="118"/>
      <c r="I23" s="118"/>
      <c r="J23" s="118"/>
      <c r="K23" s="118"/>
      <c r="L23" s="119" t="s">
        <v>66</v>
      </c>
      <c r="M23" s="119"/>
      <c r="N23" s="119" t="s">
        <v>173</v>
      </c>
      <c r="O23" s="120" t="s">
        <v>76</v>
      </c>
      <c r="P23" s="120"/>
      <c r="Q23" s="417" t="s">
        <v>28</v>
      </c>
      <c r="R23" s="414" t="s">
        <v>157</v>
      </c>
    </row>
    <row r="24" spans="1:21" ht="15.6">
      <c r="B24" s="399" t="s">
        <v>21</v>
      </c>
      <c r="C24" s="111"/>
      <c r="D24" s="118"/>
      <c r="E24" s="118"/>
      <c r="F24" s="118"/>
      <c r="G24" s="125"/>
      <c r="H24" s="118"/>
      <c r="I24" s="118"/>
      <c r="J24" s="118"/>
      <c r="K24" s="118"/>
      <c r="L24" s="118"/>
      <c r="M24" s="118"/>
      <c r="N24" s="118"/>
      <c r="O24" s="118"/>
      <c r="P24" s="118"/>
      <c r="Q24" s="416"/>
      <c r="R24" s="414"/>
    </row>
    <row r="25" spans="1:21" ht="17.399999999999999">
      <c r="B25" s="400" t="s">
        <v>9</v>
      </c>
      <c r="C25" s="114" t="s">
        <v>43</v>
      </c>
      <c r="D25" s="115"/>
      <c r="E25" s="115" t="s">
        <v>141</v>
      </c>
      <c r="F25" s="116" t="s">
        <v>142</v>
      </c>
      <c r="G25" s="117"/>
      <c r="H25" s="116" t="s">
        <v>44</v>
      </c>
      <c r="I25" s="118" t="s">
        <v>45</v>
      </c>
      <c r="J25" s="118"/>
      <c r="K25" s="118" t="s">
        <v>169</v>
      </c>
      <c r="L25" s="119" t="s">
        <v>65</v>
      </c>
      <c r="M25" s="119"/>
      <c r="N25" s="119" t="s">
        <v>67</v>
      </c>
      <c r="O25" s="120" t="s">
        <v>68</v>
      </c>
      <c r="P25" s="120"/>
      <c r="Q25" s="417" t="s">
        <v>28</v>
      </c>
      <c r="R25" s="414" t="s">
        <v>157</v>
      </c>
    </row>
    <row r="26" spans="1:21" s="124" customFormat="1" ht="17.399999999999999">
      <c r="A26" s="121"/>
      <c r="B26" s="401"/>
      <c r="C26" s="114"/>
      <c r="D26" s="122"/>
      <c r="E26" s="122"/>
      <c r="F26" s="122"/>
      <c r="G26" s="123"/>
      <c r="H26" s="122"/>
      <c r="I26" s="122"/>
      <c r="J26" s="122"/>
      <c r="K26" s="122"/>
      <c r="L26" s="122"/>
      <c r="M26" s="122"/>
      <c r="N26" s="122"/>
      <c r="O26" s="122"/>
      <c r="P26" s="122"/>
      <c r="Q26" s="416"/>
      <c r="R26" s="414"/>
    </row>
    <row r="27" spans="1:21" s="424" customFormat="1" ht="17.399999999999999">
      <c r="A27" s="418"/>
      <c r="B27" s="419" t="s">
        <v>137</v>
      </c>
      <c r="C27" s="247"/>
      <c r="D27" s="420"/>
      <c r="E27" s="420"/>
      <c r="F27" s="420"/>
      <c r="G27" s="421"/>
      <c r="H27" s="420"/>
      <c r="I27" s="422"/>
      <c r="J27" s="422"/>
      <c r="K27" s="422"/>
      <c r="L27" s="122"/>
      <c r="M27" s="122"/>
      <c r="N27" s="122"/>
      <c r="O27" s="120" t="s">
        <v>174</v>
      </c>
      <c r="P27" s="120"/>
      <c r="Q27" s="404" t="s">
        <v>43</v>
      </c>
      <c r="R27" s="423" t="s">
        <v>254</v>
      </c>
    </row>
    <row r="28" spans="1:21" s="424" customFormat="1" ht="17.399999999999999">
      <c r="A28" s="418"/>
      <c r="B28" s="419"/>
      <c r="C28" s="247"/>
      <c r="D28" s="420"/>
      <c r="E28" s="420"/>
      <c r="F28" s="420"/>
      <c r="G28" s="421"/>
      <c r="H28" s="420"/>
      <c r="I28" s="422"/>
      <c r="J28" s="422"/>
      <c r="K28" s="422"/>
      <c r="L28" s="122"/>
      <c r="M28" s="122"/>
      <c r="N28" s="122"/>
      <c r="O28" s="120" t="s">
        <v>159</v>
      </c>
      <c r="P28" s="120"/>
      <c r="Q28" s="404" t="s">
        <v>28</v>
      </c>
      <c r="R28" s="423" t="s">
        <v>158</v>
      </c>
    </row>
    <row r="29" spans="1:21" ht="17.399999999999999">
      <c r="B29" s="400" t="s">
        <v>139</v>
      </c>
      <c r="C29" s="114" t="s">
        <v>43</v>
      </c>
      <c r="D29" s="115"/>
      <c r="E29" s="115" t="s">
        <v>140</v>
      </c>
      <c r="F29" s="116" t="s">
        <v>147</v>
      </c>
      <c r="G29" s="117"/>
      <c r="H29" s="116" t="s">
        <v>141</v>
      </c>
      <c r="I29" s="118" t="s">
        <v>142</v>
      </c>
      <c r="J29" s="118"/>
      <c r="K29" s="118" t="s">
        <v>143</v>
      </c>
      <c r="L29" s="119" t="s">
        <v>144</v>
      </c>
      <c r="M29" s="119"/>
      <c r="N29" s="119" t="s">
        <v>145</v>
      </c>
      <c r="O29" s="120" t="s">
        <v>146</v>
      </c>
      <c r="P29" s="120"/>
      <c r="Q29" s="417" t="s">
        <v>28</v>
      </c>
      <c r="R29" s="414" t="s">
        <v>157</v>
      </c>
    </row>
    <row r="30" spans="1:21" ht="17.399999999999999">
      <c r="B30" s="400"/>
      <c r="C30" s="129"/>
      <c r="D30" s="118"/>
      <c r="E30" s="118"/>
      <c r="F30" s="118"/>
      <c r="G30" s="125"/>
      <c r="H30" s="118"/>
      <c r="I30" s="118"/>
      <c r="J30" s="118"/>
      <c r="K30" s="118"/>
      <c r="L30" s="118"/>
      <c r="M30" s="118"/>
      <c r="N30" s="118"/>
      <c r="O30" s="118"/>
      <c r="P30" s="118"/>
      <c r="Q30" s="402"/>
      <c r="R30" s="425"/>
    </row>
    <row r="31" spans="1:21" ht="15.6">
      <c r="B31" s="405" t="s">
        <v>22</v>
      </c>
      <c r="C31" s="406"/>
      <c r="D31" s="122"/>
      <c r="E31" s="122"/>
      <c r="F31" s="122"/>
      <c r="G31" s="238"/>
      <c r="H31" s="122"/>
      <c r="I31" s="122"/>
      <c r="J31" s="122"/>
      <c r="K31" s="122"/>
      <c r="L31" s="122"/>
      <c r="M31" s="122"/>
      <c r="N31" s="122"/>
      <c r="O31" s="122"/>
      <c r="P31" s="122"/>
      <c r="Q31" s="122"/>
      <c r="R31" s="414"/>
    </row>
    <row r="32" spans="1:21" ht="17.399999999999999">
      <c r="B32" s="400" t="s">
        <v>130</v>
      </c>
      <c r="C32" s="114" t="s">
        <v>43</v>
      </c>
      <c r="D32" s="115"/>
      <c r="E32" s="115" t="s">
        <v>77</v>
      </c>
      <c r="F32" s="116"/>
      <c r="G32" s="117" t="s">
        <v>78</v>
      </c>
      <c r="H32" s="116"/>
      <c r="I32" s="118" t="s">
        <v>79</v>
      </c>
      <c r="J32" s="118"/>
      <c r="K32" s="118" t="s">
        <v>80</v>
      </c>
      <c r="L32" s="119" t="s">
        <v>81</v>
      </c>
      <c r="M32" s="119"/>
      <c r="N32" s="119" t="s">
        <v>82</v>
      </c>
      <c r="O32" s="120" t="s">
        <v>83</v>
      </c>
      <c r="P32" s="120"/>
      <c r="Q32" s="404" t="s">
        <v>28</v>
      </c>
      <c r="R32" s="414" t="s">
        <v>157</v>
      </c>
      <c r="S32" s="127"/>
      <c r="T32" s="127"/>
      <c r="U32" s="127"/>
    </row>
    <row r="33" spans="1:21" s="124" customFormat="1" ht="17.399999999999999">
      <c r="A33" s="121"/>
      <c r="B33" s="401" t="s">
        <v>131</v>
      </c>
      <c r="C33" s="114" t="s">
        <v>43</v>
      </c>
      <c r="D33" s="115"/>
      <c r="E33" s="115" t="s">
        <v>148</v>
      </c>
      <c r="F33" s="116" t="s">
        <v>268</v>
      </c>
      <c r="G33" s="117"/>
      <c r="H33" s="116" t="s">
        <v>149</v>
      </c>
      <c r="I33" s="118" t="s">
        <v>269</v>
      </c>
      <c r="J33" s="118"/>
      <c r="K33" s="118" t="s">
        <v>270</v>
      </c>
      <c r="L33" s="119" t="s">
        <v>150</v>
      </c>
      <c r="M33" s="119"/>
      <c r="N33" s="119" t="s">
        <v>271</v>
      </c>
      <c r="O33" s="120" t="s">
        <v>138</v>
      </c>
      <c r="P33" s="120"/>
      <c r="Q33" s="404" t="s">
        <v>28</v>
      </c>
      <c r="R33" s="414" t="s">
        <v>157</v>
      </c>
      <c r="S33" s="128"/>
      <c r="T33" s="128"/>
      <c r="U33" s="128"/>
    </row>
    <row r="34" spans="1:21" ht="17.399999999999999">
      <c r="B34" s="400" t="s">
        <v>132</v>
      </c>
      <c r="C34" s="114" t="s">
        <v>43</v>
      </c>
      <c r="D34" s="426"/>
      <c r="E34" s="427">
        <v>0.1</v>
      </c>
      <c r="F34" s="116" t="s">
        <v>151</v>
      </c>
      <c r="G34" s="117"/>
      <c r="H34" s="116" t="s">
        <v>152</v>
      </c>
      <c r="I34" s="118" t="s">
        <v>74</v>
      </c>
      <c r="J34" s="118"/>
      <c r="K34" s="428">
        <v>-0.09</v>
      </c>
      <c r="L34" s="119" t="s">
        <v>153</v>
      </c>
      <c r="M34" s="119"/>
      <c r="N34" s="119" t="s">
        <v>154</v>
      </c>
      <c r="O34" s="120" t="s">
        <v>155</v>
      </c>
      <c r="P34" s="120"/>
      <c r="Q34" s="404" t="s">
        <v>28</v>
      </c>
      <c r="R34" s="414" t="s">
        <v>157</v>
      </c>
    </row>
    <row r="35" spans="1:21" s="433" customFormat="1" ht="17.399999999999999">
      <c r="A35" s="429"/>
      <c r="B35" s="401"/>
      <c r="C35" s="114"/>
      <c r="D35" s="430"/>
      <c r="E35" s="431"/>
      <c r="F35" s="122"/>
      <c r="G35" s="123"/>
      <c r="H35" s="122"/>
      <c r="I35" s="122"/>
      <c r="J35" s="122"/>
      <c r="K35" s="431"/>
      <c r="L35" s="122"/>
      <c r="M35" s="122"/>
      <c r="N35" s="122"/>
      <c r="O35" s="122"/>
      <c r="P35" s="122"/>
      <c r="Q35" s="402"/>
      <c r="R35" s="432"/>
    </row>
    <row r="36" spans="1:21" s="424" customFormat="1" ht="15.6">
      <c r="A36" s="418"/>
      <c r="B36" s="651" t="s">
        <v>180</v>
      </c>
      <c r="C36" s="652"/>
      <c r="D36" s="653"/>
      <c r="E36" s="653"/>
      <c r="F36" s="653"/>
      <c r="G36" s="654"/>
      <c r="H36" s="653"/>
      <c r="I36" s="653"/>
      <c r="J36" s="653"/>
      <c r="K36" s="653"/>
      <c r="L36" s="653"/>
      <c r="M36" s="653"/>
      <c r="N36" s="653"/>
      <c r="O36" s="653"/>
      <c r="P36" s="653"/>
      <c r="Q36" s="653"/>
      <c r="R36" s="655"/>
    </row>
    <row r="37" spans="1:21" s="424" customFormat="1" ht="17.399999999999999">
      <c r="A37" s="418"/>
      <c r="B37" s="656" t="s">
        <v>184</v>
      </c>
      <c r="C37" s="657" t="s">
        <v>43</v>
      </c>
      <c r="D37" s="658"/>
      <c r="E37" s="658" t="s">
        <v>141</v>
      </c>
      <c r="F37" s="659" t="s">
        <v>142</v>
      </c>
      <c r="G37" s="660"/>
      <c r="H37" s="659" t="s">
        <v>44</v>
      </c>
      <c r="I37" s="661" t="s">
        <v>45</v>
      </c>
      <c r="J37" s="661"/>
      <c r="K37" s="661" t="s">
        <v>49</v>
      </c>
      <c r="L37" s="662" t="s">
        <v>50</v>
      </c>
      <c r="M37" s="662"/>
      <c r="N37" s="662" t="s">
        <v>143</v>
      </c>
      <c r="O37" s="663" t="s">
        <v>144</v>
      </c>
      <c r="P37" s="663"/>
      <c r="Q37" s="664" t="s">
        <v>28</v>
      </c>
      <c r="R37" s="655" t="s">
        <v>157</v>
      </c>
    </row>
    <row r="38" spans="1:21" s="424" customFormat="1" ht="17.399999999999999">
      <c r="A38" s="418"/>
      <c r="B38" s="656" t="s">
        <v>242</v>
      </c>
      <c r="C38" s="657" t="s">
        <v>43</v>
      </c>
      <c r="D38" s="658"/>
      <c r="E38" s="658" t="s">
        <v>141</v>
      </c>
      <c r="F38" s="659" t="s">
        <v>142</v>
      </c>
      <c r="G38" s="660"/>
      <c r="H38" s="659" t="s">
        <v>44</v>
      </c>
      <c r="I38" s="661" t="s">
        <v>45</v>
      </c>
      <c r="J38" s="661"/>
      <c r="K38" s="661" t="s">
        <v>49</v>
      </c>
      <c r="L38" s="662" t="s">
        <v>50</v>
      </c>
      <c r="M38" s="662"/>
      <c r="N38" s="662" t="s">
        <v>143</v>
      </c>
      <c r="O38" s="663" t="s">
        <v>144</v>
      </c>
      <c r="P38" s="663"/>
      <c r="Q38" s="664" t="s">
        <v>28</v>
      </c>
      <c r="R38" s="655" t="s">
        <v>157</v>
      </c>
    </row>
    <row r="39" spans="1:21" s="424" customFormat="1" ht="17.399999999999999">
      <c r="A39" s="418"/>
      <c r="B39" s="656" t="s">
        <v>243</v>
      </c>
      <c r="C39" s="657" t="s">
        <v>43</v>
      </c>
      <c r="D39" s="658"/>
      <c r="E39" s="658"/>
      <c r="F39" s="659"/>
      <c r="G39" s="660"/>
      <c r="H39" s="659"/>
      <c r="I39" s="661"/>
      <c r="J39" s="661"/>
      <c r="K39" s="661" t="s">
        <v>244</v>
      </c>
      <c r="L39" s="662" t="s">
        <v>245</v>
      </c>
      <c r="M39" s="662"/>
      <c r="N39" s="662" t="s">
        <v>246</v>
      </c>
      <c r="O39" s="663" t="s">
        <v>247</v>
      </c>
      <c r="P39" s="663"/>
      <c r="Q39" s="664" t="s">
        <v>28</v>
      </c>
      <c r="R39" s="655" t="s">
        <v>157</v>
      </c>
    </row>
    <row r="40" spans="1:21" s="424" customFormat="1" ht="17.399999999999999">
      <c r="A40" s="418"/>
      <c r="B40" s="665" t="s">
        <v>248</v>
      </c>
      <c r="C40" s="666" t="s">
        <v>43</v>
      </c>
      <c r="D40" s="667"/>
      <c r="E40" s="667"/>
      <c r="F40" s="668"/>
      <c r="G40" s="669"/>
      <c r="H40" s="668"/>
      <c r="I40" s="670"/>
      <c r="J40" s="670"/>
      <c r="K40" s="670" t="s">
        <v>244</v>
      </c>
      <c r="L40" s="671" t="s">
        <v>245</v>
      </c>
      <c r="M40" s="671"/>
      <c r="N40" s="671" t="s">
        <v>246</v>
      </c>
      <c r="O40" s="672" t="s">
        <v>247</v>
      </c>
      <c r="P40" s="672"/>
      <c r="Q40" s="673" t="s">
        <v>28</v>
      </c>
      <c r="R40" s="674" t="s">
        <v>157</v>
      </c>
      <c r="S40" s="434"/>
      <c r="T40" s="434"/>
      <c r="U40" s="434"/>
    </row>
    <row r="41" spans="1:21">
      <c r="B41" s="129"/>
      <c r="C41" s="129"/>
      <c r="D41" s="130"/>
      <c r="E41" s="130"/>
      <c r="F41" s="130"/>
      <c r="G41" s="130"/>
      <c r="H41" s="130"/>
      <c r="I41" s="130"/>
      <c r="J41" s="130"/>
      <c r="K41" s="130"/>
      <c r="L41" s="130"/>
      <c r="M41" s="129"/>
      <c r="N41" s="130"/>
      <c r="O41" s="130"/>
      <c r="P41" s="130"/>
      <c r="Q41" s="131"/>
    </row>
    <row r="42" spans="1:21" ht="15.6">
      <c r="B42" s="111" t="s">
        <v>84</v>
      </c>
      <c r="C42" s="132"/>
      <c r="D42" s="133"/>
      <c r="E42" s="133"/>
      <c r="F42" s="133"/>
      <c r="G42" s="133"/>
      <c r="H42" s="130"/>
      <c r="I42" s="444" t="s">
        <v>181</v>
      </c>
      <c r="J42" s="445"/>
      <c r="K42" s="130"/>
      <c r="L42" s="130"/>
      <c r="M42" s="129"/>
      <c r="N42" s="130"/>
      <c r="O42" s="772" t="s">
        <v>257</v>
      </c>
      <c r="P42" s="772"/>
      <c r="Q42" s="772"/>
      <c r="R42" s="772"/>
    </row>
    <row r="43" spans="1:21">
      <c r="B43" s="134" t="s">
        <v>7</v>
      </c>
      <c r="C43" s="134"/>
      <c r="D43" s="134" t="s">
        <v>85</v>
      </c>
      <c r="E43" s="134"/>
      <c r="F43" s="134"/>
      <c r="G43" s="134"/>
      <c r="H43" s="113"/>
      <c r="I43" s="446" t="s">
        <v>85</v>
      </c>
      <c r="J43" s="446"/>
      <c r="K43" s="113"/>
      <c r="L43" s="113"/>
      <c r="M43" s="113"/>
      <c r="N43" s="113"/>
      <c r="O43" s="772"/>
      <c r="P43" s="772"/>
      <c r="Q43" s="772"/>
      <c r="R43" s="772"/>
    </row>
    <row r="44" spans="1:21">
      <c r="B44" s="134" t="s">
        <v>3</v>
      </c>
      <c r="C44" s="134"/>
      <c r="D44" s="134" t="s">
        <v>86</v>
      </c>
      <c r="E44" s="134"/>
      <c r="F44" s="134"/>
      <c r="G44" s="134"/>
      <c r="H44" s="113"/>
      <c r="I44" s="446" t="s">
        <v>88</v>
      </c>
      <c r="J44" s="446"/>
      <c r="K44" s="113"/>
      <c r="L44" s="113"/>
      <c r="M44" s="113"/>
      <c r="N44" s="113"/>
      <c r="O44" s="772"/>
      <c r="P44" s="772"/>
      <c r="Q44" s="772"/>
      <c r="R44" s="772"/>
    </row>
    <row r="45" spans="1:21">
      <c r="B45" s="134" t="s">
        <v>4</v>
      </c>
      <c r="C45" s="134"/>
      <c r="D45" s="134" t="s">
        <v>87</v>
      </c>
      <c r="E45" s="134"/>
      <c r="F45" s="134"/>
      <c r="G45" s="134"/>
      <c r="H45" s="113"/>
      <c r="I45" s="446" t="s">
        <v>89</v>
      </c>
      <c r="J45" s="446"/>
      <c r="K45" s="113"/>
      <c r="L45" s="113"/>
      <c r="M45" s="113"/>
      <c r="N45" s="113"/>
      <c r="O45" s="772"/>
      <c r="P45" s="772"/>
      <c r="Q45" s="772"/>
      <c r="R45" s="772"/>
    </row>
    <row r="46" spans="1:21">
      <c r="B46" s="134" t="s">
        <v>0</v>
      </c>
      <c r="C46" s="134"/>
      <c r="D46" s="134" t="s">
        <v>88</v>
      </c>
      <c r="E46" s="134"/>
      <c r="F46" s="134"/>
      <c r="G46" s="134"/>
      <c r="H46" s="113"/>
      <c r="I46" s="447" t="s">
        <v>249</v>
      </c>
      <c r="J46" s="447"/>
      <c r="K46" s="113"/>
      <c r="L46" s="113"/>
      <c r="M46" s="113"/>
      <c r="N46" s="113"/>
      <c r="O46" s="772"/>
      <c r="P46" s="772"/>
      <c r="Q46" s="772"/>
      <c r="R46" s="772"/>
    </row>
    <row r="47" spans="1:21">
      <c r="B47" s="134" t="s">
        <v>5</v>
      </c>
      <c r="C47" s="134"/>
      <c r="D47" s="134" t="s">
        <v>89</v>
      </c>
      <c r="E47" s="134"/>
      <c r="F47" s="134"/>
      <c r="G47" s="136"/>
      <c r="H47" s="113"/>
      <c r="I47" s="135" t="s">
        <v>250</v>
      </c>
      <c r="J47" s="447"/>
      <c r="K47" s="113"/>
      <c r="L47" s="113"/>
      <c r="M47" s="113"/>
      <c r="N47" s="113"/>
      <c r="O47" s="772"/>
      <c r="P47" s="772"/>
      <c r="Q47" s="772"/>
      <c r="R47" s="772"/>
    </row>
    <row r="48" spans="1:21">
      <c r="B48" s="134" t="s">
        <v>60</v>
      </c>
      <c r="C48" s="134"/>
      <c r="D48" s="134" t="s">
        <v>90</v>
      </c>
      <c r="E48" s="134"/>
      <c r="F48" s="134"/>
      <c r="G48" s="134"/>
      <c r="H48" s="113"/>
      <c r="I48" s="447" t="s">
        <v>91</v>
      </c>
      <c r="J48" s="446"/>
      <c r="K48" s="113"/>
      <c r="L48" s="113"/>
      <c r="M48" s="113"/>
      <c r="N48" s="113"/>
      <c r="O48" s="772"/>
      <c r="P48" s="772"/>
      <c r="Q48" s="772"/>
      <c r="R48" s="772"/>
    </row>
    <row r="49" spans="1:21">
      <c r="B49" s="134" t="s">
        <v>9</v>
      </c>
      <c r="C49" s="134"/>
      <c r="D49" s="134" t="s">
        <v>91</v>
      </c>
      <c r="F49" s="134"/>
      <c r="G49" s="134"/>
      <c r="H49" s="113"/>
      <c r="I49" s="446" t="s">
        <v>137</v>
      </c>
      <c r="J49" s="446"/>
      <c r="K49" s="113"/>
      <c r="L49" s="113"/>
      <c r="M49" s="113"/>
      <c r="N49" s="113"/>
      <c r="O49" s="772"/>
      <c r="P49" s="772"/>
      <c r="Q49" s="772"/>
      <c r="R49" s="772"/>
    </row>
    <row r="50" spans="1:21" s="135" customFormat="1">
      <c r="A50" s="137"/>
      <c r="B50" s="136" t="s">
        <v>133</v>
      </c>
      <c r="D50" s="134" t="s">
        <v>134</v>
      </c>
      <c r="I50" s="446" t="s">
        <v>182</v>
      </c>
      <c r="J50" s="646"/>
      <c r="O50" s="772"/>
      <c r="P50" s="772"/>
      <c r="Q50" s="772"/>
      <c r="R50" s="772"/>
      <c r="S50" s="109"/>
      <c r="T50" s="109"/>
      <c r="U50" s="109"/>
    </row>
    <row r="51" spans="1:21">
      <c r="B51" s="136" t="s">
        <v>131</v>
      </c>
      <c r="C51" s="136"/>
      <c r="D51" s="136" t="s">
        <v>135</v>
      </c>
      <c r="E51" s="136"/>
      <c r="F51" s="136"/>
      <c r="I51" s="756"/>
      <c r="J51" s="756"/>
      <c r="O51" s="772"/>
      <c r="P51" s="772"/>
      <c r="Q51" s="772"/>
      <c r="R51" s="772"/>
    </row>
    <row r="52" spans="1:21" ht="15.6">
      <c r="B52" s="136" t="s">
        <v>132</v>
      </c>
      <c r="C52" s="136"/>
      <c r="D52" s="136" t="s">
        <v>136</v>
      </c>
      <c r="E52" s="136"/>
      <c r="F52" s="136"/>
      <c r="I52" s="757"/>
      <c r="J52" s="757"/>
      <c r="O52" s="772"/>
      <c r="P52" s="772"/>
      <c r="Q52" s="772"/>
      <c r="R52" s="772"/>
    </row>
    <row r="53" spans="1:21" ht="15.6">
      <c r="I53" s="752"/>
      <c r="J53" s="752"/>
    </row>
    <row r="54" spans="1:21" ht="15.6">
      <c r="I54" s="753"/>
      <c r="J54" s="753"/>
    </row>
    <row r="55" spans="1:21" ht="15.6">
      <c r="I55" s="754"/>
      <c r="J55" s="754"/>
    </row>
    <row r="56" spans="1:21" ht="15.6">
      <c r="I56" s="755"/>
      <c r="J56" s="755"/>
    </row>
    <row r="57" spans="1:21" ht="15.6">
      <c r="I57" s="755"/>
      <c r="J57" s="755"/>
    </row>
  </sheetData>
  <mergeCells count="16">
    <mergeCell ref="I51:J51"/>
    <mergeCell ref="I52:J52"/>
    <mergeCell ref="B1:R1"/>
    <mergeCell ref="B2:R2"/>
    <mergeCell ref="B3:R3"/>
    <mergeCell ref="D5:E5"/>
    <mergeCell ref="F5:H5"/>
    <mergeCell ref="I5:K5"/>
    <mergeCell ref="L5:N5"/>
    <mergeCell ref="O5:P5"/>
    <mergeCell ref="O42:R52"/>
    <mergeCell ref="I53:J53"/>
    <mergeCell ref="I54:J54"/>
    <mergeCell ref="I55:J55"/>
    <mergeCell ref="I56:J56"/>
    <mergeCell ref="I57:J57"/>
  </mergeCells>
  <printOptions horizontalCentered="1"/>
  <pageMargins left="0.5" right="0.5" top="0.5" bottom="0.5" header="0.25" footer="0.25"/>
  <pageSetup scale="62" orientation="portrait"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8" tint="-0.249977111117893"/>
    <pageSetUpPr fitToPage="1"/>
  </sheetPr>
  <dimension ref="A1:AV66"/>
  <sheetViews>
    <sheetView view="pageBreakPreview" zoomScale="60" zoomScaleNormal="90" workbookViewId="0">
      <selection activeCell="A34" sqref="A33:A34"/>
    </sheetView>
  </sheetViews>
  <sheetFormatPr defaultColWidth="9.109375" defaultRowHeight="14.4"/>
  <cols>
    <col min="1" max="1" width="12.109375" style="154" customWidth="1"/>
    <col min="2" max="16384" width="9.109375" style="154"/>
  </cols>
  <sheetData>
    <row r="1" spans="1:45" ht="21.6" thickBot="1">
      <c r="A1" s="647" t="s">
        <v>239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row>
    <row r="2" spans="1:45" ht="15.6">
      <c r="A2" s="785" t="s">
        <v>96</v>
      </c>
      <c r="B2" s="788" t="s">
        <v>97</v>
      </c>
      <c r="C2" s="788"/>
      <c r="D2" s="788"/>
      <c r="E2" s="788"/>
      <c r="F2" s="788"/>
      <c r="G2" s="789"/>
      <c r="H2" s="788" t="s">
        <v>98</v>
      </c>
      <c r="I2" s="788"/>
      <c r="J2" s="788"/>
      <c r="K2" s="788"/>
      <c r="L2" s="788"/>
      <c r="M2" s="788"/>
      <c r="N2" s="788"/>
      <c r="O2" s="788"/>
      <c r="P2" s="789"/>
      <c r="Q2" s="788" t="s">
        <v>99</v>
      </c>
      <c r="R2" s="788"/>
      <c r="S2" s="788"/>
      <c r="T2" s="788"/>
      <c r="U2" s="788"/>
      <c r="V2" s="788"/>
      <c r="W2" s="788"/>
      <c r="X2" s="788"/>
      <c r="Y2" s="789"/>
      <c r="Z2" s="788" t="s">
        <v>100</v>
      </c>
      <c r="AA2" s="788"/>
      <c r="AB2" s="788"/>
      <c r="AC2" s="788"/>
      <c r="AD2" s="788"/>
      <c r="AE2" s="788"/>
      <c r="AF2" s="788"/>
      <c r="AG2" s="788"/>
      <c r="AH2" s="789"/>
      <c r="AI2" s="788" t="s">
        <v>101</v>
      </c>
      <c r="AJ2" s="788"/>
      <c r="AK2" s="788"/>
      <c r="AL2" s="788"/>
      <c r="AM2" s="788"/>
      <c r="AN2" s="788"/>
      <c r="AO2" s="788"/>
      <c r="AP2" s="788"/>
      <c r="AQ2" s="788"/>
    </row>
    <row r="3" spans="1:45" ht="15">
      <c r="A3" s="786"/>
      <c r="B3" s="782" t="s">
        <v>102</v>
      </c>
      <c r="C3" s="782"/>
      <c r="D3" s="783"/>
      <c r="E3" s="782" t="s">
        <v>103</v>
      </c>
      <c r="F3" s="782"/>
      <c r="G3" s="784"/>
      <c r="H3" s="782" t="s">
        <v>104</v>
      </c>
      <c r="I3" s="782"/>
      <c r="J3" s="783"/>
      <c r="K3" s="790" t="s">
        <v>105</v>
      </c>
      <c r="L3" s="782"/>
      <c r="M3" s="783"/>
      <c r="N3" s="782" t="s">
        <v>106</v>
      </c>
      <c r="O3" s="782"/>
      <c r="P3" s="784"/>
      <c r="Q3" s="782" t="s">
        <v>107</v>
      </c>
      <c r="R3" s="782"/>
      <c r="S3" s="783"/>
      <c r="T3" s="790" t="s">
        <v>108</v>
      </c>
      <c r="U3" s="782"/>
      <c r="V3" s="783"/>
      <c r="W3" s="782" t="s">
        <v>109</v>
      </c>
      <c r="X3" s="782"/>
      <c r="Y3" s="784"/>
      <c r="Z3" s="782" t="s">
        <v>110</v>
      </c>
      <c r="AA3" s="782"/>
      <c r="AB3" s="783"/>
      <c r="AC3" s="790" t="s">
        <v>111</v>
      </c>
      <c r="AD3" s="782"/>
      <c r="AE3" s="783"/>
      <c r="AF3" s="782" t="s">
        <v>112</v>
      </c>
      <c r="AG3" s="782"/>
      <c r="AH3" s="784"/>
      <c r="AI3" s="782" t="s">
        <v>113</v>
      </c>
      <c r="AJ3" s="782"/>
      <c r="AK3" s="783"/>
      <c r="AL3" s="790" t="s">
        <v>114</v>
      </c>
      <c r="AM3" s="782"/>
      <c r="AN3" s="783"/>
      <c r="AO3" s="782" t="s">
        <v>115</v>
      </c>
      <c r="AP3" s="782"/>
      <c r="AQ3" s="782"/>
    </row>
    <row r="4" spans="1:45" ht="15" thickBot="1">
      <c r="A4" s="787"/>
      <c r="B4" s="155">
        <v>2011</v>
      </c>
      <c r="C4" s="155">
        <v>2012</v>
      </c>
      <c r="D4" s="156">
        <v>2013</v>
      </c>
      <c r="E4" s="155">
        <v>2011</v>
      </c>
      <c r="F4" s="155">
        <v>2012</v>
      </c>
      <c r="G4" s="155">
        <v>2013</v>
      </c>
      <c r="H4" s="157">
        <v>2011</v>
      </c>
      <c r="I4" s="155">
        <v>2012</v>
      </c>
      <c r="J4" s="156">
        <v>2013</v>
      </c>
      <c r="K4" s="155">
        <v>2011</v>
      </c>
      <c r="L4" s="155">
        <v>2012</v>
      </c>
      <c r="M4" s="156">
        <v>2013</v>
      </c>
      <c r="N4" s="155">
        <v>2011</v>
      </c>
      <c r="O4" s="155">
        <v>2012</v>
      </c>
      <c r="P4" s="155">
        <v>2013</v>
      </c>
      <c r="Q4" s="157">
        <v>2011</v>
      </c>
      <c r="R4" s="155">
        <v>2012</v>
      </c>
      <c r="S4" s="156">
        <v>2013</v>
      </c>
      <c r="T4" s="155">
        <v>2011</v>
      </c>
      <c r="U4" s="155">
        <v>2012</v>
      </c>
      <c r="V4" s="156">
        <v>2013</v>
      </c>
      <c r="W4" s="155">
        <v>2011</v>
      </c>
      <c r="X4" s="155">
        <v>2012</v>
      </c>
      <c r="Y4" s="155">
        <v>2013</v>
      </c>
      <c r="Z4" s="157">
        <v>2011</v>
      </c>
      <c r="AA4" s="155">
        <v>2012</v>
      </c>
      <c r="AB4" s="156">
        <v>2013</v>
      </c>
      <c r="AC4" s="155">
        <v>2011</v>
      </c>
      <c r="AD4" s="155">
        <v>2012</v>
      </c>
      <c r="AE4" s="156">
        <v>2013</v>
      </c>
      <c r="AF4" s="155">
        <v>2011</v>
      </c>
      <c r="AG4" s="155">
        <v>2012</v>
      </c>
      <c r="AH4" s="155">
        <v>2013</v>
      </c>
      <c r="AI4" s="157">
        <v>2011</v>
      </c>
      <c r="AJ4" s="155">
        <v>2012</v>
      </c>
      <c r="AK4" s="156">
        <v>2013</v>
      </c>
      <c r="AL4" s="155">
        <v>2011</v>
      </c>
      <c r="AM4" s="155">
        <v>2012</v>
      </c>
      <c r="AN4" s="156">
        <v>2013</v>
      </c>
      <c r="AO4" s="155">
        <v>2011</v>
      </c>
      <c r="AP4" s="155">
        <v>2012</v>
      </c>
      <c r="AQ4" s="155">
        <v>2013</v>
      </c>
    </row>
    <row r="5" spans="1:45">
      <c r="A5" s="648" t="s">
        <v>121</v>
      </c>
      <c r="B5" s="159">
        <v>11.8</v>
      </c>
      <c r="C5" s="160">
        <v>12.5</v>
      </c>
      <c r="D5" s="160">
        <v>12.1</v>
      </c>
      <c r="E5" s="161">
        <v>400</v>
      </c>
      <c r="F5" s="162">
        <v>420</v>
      </c>
      <c r="G5" s="162">
        <v>375</v>
      </c>
      <c r="H5" s="163">
        <v>76.5</v>
      </c>
      <c r="I5" s="160">
        <v>76.599999999999994</v>
      </c>
      <c r="J5" s="160">
        <v>77.2</v>
      </c>
      <c r="K5" s="164">
        <v>0.41</v>
      </c>
      <c r="L5" s="165">
        <v>0.39</v>
      </c>
      <c r="M5" s="165">
        <v>0.38</v>
      </c>
      <c r="N5" s="166">
        <v>7.2</v>
      </c>
      <c r="O5" s="160">
        <v>6.6</v>
      </c>
      <c r="P5" s="160">
        <v>6.5</v>
      </c>
      <c r="Q5" s="163">
        <v>59.1</v>
      </c>
      <c r="R5" s="160">
        <v>57.8</v>
      </c>
      <c r="S5" s="160">
        <v>59.4</v>
      </c>
      <c r="T5" s="167">
        <v>5.5</v>
      </c>
      <c r="U5" s="160">
        <v>6.75</v>
      </c>
      <c r="V5" s="160">
        <v>6.25</v>
      </c>
      <c r="W5" s="167">
        <v>7.5</v>
      </c>
      <c r="X5" s="160">
        <v>13</v>
      </c>
      <c r="Y5" s="160">
        <v>8.5</v>
      </c>
      <c r="Z5" s="163">
        <v>3.3</v>
      </c>
      <c r="AA5" s="160">
        <v>2.2999999999999998</v>
      </c>
      <c r="AB5" s="160">
        <v>1.9</v>
      </c>
      <c r="AC5" s="166">
        <v>7</v>
      </c>
      <c r="AD5" s="160">
        <v>4.3</v>
      </c>
      <c r="AE5" s="160">
        <v>3.5</v>
      </c>
      <c r="AF5" s="161">
        <v>765</v>
      </c>
      <c r="AG5" s="162">
        <v>840</v>
      </c>
      <c r="AH5" s="162">
        <v>830</v>
      </c>
      <c r="AI5" s="168"/>
      <c r="AJ5" s="169"/>
      <c r="AK5" s="169">
        <v>80</v>
      </c>
      <c r="AL5" s="170"/>
      <c r="AM5" s="169"/>
      <c r="AN5" s="169">
        <v>340</v>
      </c>
      <c r="AO5" s="209"/>
      <c r="AP5" s="210"/>
      <c r="AQ5" s="210">
        <v>18.399999999999999</v>
      </c>
      <c r="AR5" s="173"/>
      <c r="AS5" s="173"/>
    </row>
    <row r="6" spans="1:45" ht="15" thickBot="1">
      <c r="A6" s="649" t="s">
        <v>118</v>
      </c>
      <c r="B6" s="175">
        <f t="shared" ref="B6:AQ6" si="0">AVERAGE(B7:B12)</f>
        <v>11.625</v>
      </c>
      <c r="C6" s="175">
        <f t="shared" si="0"/>
        <v>12.766666666666666</v>
      </c>
      <c r="D6" s="175">
        <f t="shared" si="0"/>
        <v>12.299999999999999</v>
      </c>
      <c r="E6" s="176">
        <f t="shared" si="0"/>
        <v>412.5</v>
      </c>
      <c r="F6" s="177">
        <f t="shared" si="0"/>
        <v>453.33333333333331</v>
      </c>
      <c r="G6" s="177">
        <f t="shared" si="0"/>
        <v>367.5</v>
      </c>
      <c r="H6" s="178">
        <f t="shared" si="0"/>
        <v>76.474999999999994</v>
      </c>
      <c r="I6" s="175">
        <f t="shared" si="0"/>
        <v>77.033333333333331</v>
      </c>
      <c r="J6" s="175">
        <f t="shared" si="0"/>
        <v>77.033333333333331</v>
      </c>
      <c r="K6" s="179">
        <f t="shared" si="0"/>
        <v>0.41249999999999998</v>
      </c>
      <c r="L6" s="180">
        <f t="shared" si="0"/>
        <v>0.39333333333333337</v>
      </c>
      <c r="M6" s="180">
        <f t="shared" si="0"/>
        <v>0.39333333333333337</v>
      </c>
      <c r="N6" s="181">
        <f t="shared" si="0"/>
        <v>7.1</v>
      </c>
      <c r="O6" s="175">
        <f t="shared" si="0"/>
        <v>6.3166666666666664</v>
      </c>
      <c r="P6" s="175">
        <f t="shared" si="0"/>
        <v>6.5</v>
      </c>
      <c r="Q6" s="178">
        <f t="shared" si="0"/>
        <v>59.224999999999994</v>
      </c>
      <c r="R6" s="175">
        <f t="shared" si="0"/>
        <v>59.083333333333336</v>
      </c>
      <c r="S6" s="175">
        <f t="shared" si="0"/>
        <v>60.433333333333337</v>
      </c>
      <c r="T6" s="181">
        <f t="shared" si="0"/>
        <v>5.6875</v>
      </c>
      <c r="U6" s="175">
        <f t="shared" si="0"/>
        <v>7.416666666666667</v>
      </c>
      <c r="V6" s="175">
        <f t="shared" si="0"/>
        <v>6.833333333333333</v>
      </c>
      <c r="W6" s="181">
        <f t="shared" si="0"/>
        <v>7.25</v>
      </c>
      <c r="X6" s="175">
        <f t="shared" si="0"/>
        <v>13.833333333333334</v>
      </c>
      <c r="Y6" s="175">
        <f t="shared" si="0"/>
        <v>9.5833333333333339</v>
      </c>
      <c r="Z6" s="178">
        <f t="shared" si="0"/>
        <v>2.75</v>
      </c>
      <c r="AA6" s="175">
        <f t="shared" si="0"/>
        <v>2.0333333333333332</v>
      </c>
      <c r="AB6" s="175">
        <f t="shared" si="0"/>
        <v>2.0499999999999994</v>
      </c>
      <c r="AC6" s="181">
        <f t="shared" si="0"/>
        <v>5.7750000000000004</v>
      </c>
      <c r="AD6" s="175">
        <f t="shared" si="0"/>
        <v>3.6166666666666667</v>
      </c>
      <c r="AE6" s="175">
        <f t="shared" si="0"/>
        <v>3.9</v>
      </c>
      <c r="AF6" s="176">
        <f t="shared" si="0"/>
        <v>758.75</v>
      </c>
      <c r="AG6" s="177">
        <f t="shared" si="0"/>
        <v>915</v>
      </c>
      <c r="AH6" s="177">
        <f t="shared" si="0"/>
        <v>885</v>
      </c>
      <c r="AI6" s="182" t="e">
        <f t="shared" si="0"/>
        <v>#DIV/0!</v>
      </c>
      <c r="AJ6" s="183" t="e">
        <f t="shared" si="0"/>
        <v>#DIV/0!</v>
      </c>
      <c r="AK6" s="183">
        <f t="shared" si="0"/>
        <v>98.166666666666671</v>
      </c>
      <c r="AL6" s="184" t="e">
        <f t="shared" si="0"/>
        <v>#DIV/0!</v>
      </c>
      <c r="AM6" s="183" t="e">
        <f t="shared" si="0"/>
        <v>#DIV/0!</v>
      </c>
      <c r="AN6" s="183">
        <f t="shared" si="0"/>
        <v>400</v>
      </c>
      <c r="AO6" s="211" t="e">
        <f t="shared" si="0"/>
        <v>#DIV/0!</v>
      </c>
      <c r="AP6" s="212" t="e">
        <f t="shared" si="0"/>
        <v>#DIV/0!</v>
      </c>
      <c r="AQ6" s="212">
        <f t="shared" si="0"/>
        <v>19.516666666666666</v>
      </c>
      <c r="AR6" s="173"/>
      <c r="AS6" s="173"/>
    </row>
    <row r="7" spans="1:45" s="153" customFormat="1">
      <c r="A7" s="185" t="s">
        <v>32</v>
      </c>
      <c r="B7" s="186">
        <v>11.5</v>
      </c>
      <c r="C7" s="160">
        <v>12.4</v>
      </c>
      <c r="D7" s="160">
        <v>12.3</v>
      </c>
      <c r="E7" s="187">
        <v>400</v>
      </c>
      <c r="F7" s="162">
        <v>420</v>
      </c>
      <c r="G7" s="162">
        <v>360</v>
      </c>
      <c r="H7" s="188">
        <v>76.3</v>
      </c>
      <c r="I7" s="160">
        <v>77.3</v>
      </c>
      <c r="J7" s="160">
        <v>77.5</v>
      </c>
      <c r="K7" s="189">
        <v>0.4</v>
      </c>
      <c r="L7" s="165">
        <v>0.39</v>
      </c>
      <c r="M7" s="165">
        <v>0.37</v>
      </c>
      <c r="N7" s="190">
        <v>6.6</v>
      </c>
      <c r="O7" s="160">
        <v>5.8</v>
      </c>
      <c r="P7" s="160">
        <v>5.9</v>
      </c>
      <c r="Q7" s="188">
        <v>57.8</v>
      </c>
      <c r="R7" s="191">
        <v>56.3</v>
      </c>
      <c r="S7" s="160">
        <v>58.5</v>
      </c>
      <c r="T7" s="190">
        <v>6.25</v>
      </c>
      <c r="U7" s="160">
        <v>6.75</v>
      </c>
      <c r="V7" s="160">
        <v>7</v>
      </c>
      <c r="W7" s="190">
        <v>7.5</v>
      </c>
      <c r="X7" s="160">
        <v>13.5</v>
      </c>
      <c r="Y7" s="160">
        <v>9</v>
      </c>
      <c r="Z7" s="188">
        <v>2.5</v>
      </c>
      <c r="AA7" s="160">
        <v>1.8</v>
      </c>
      <c r="AB7" s="160">
        <v>1.9</v>
      </c>
      <c r="AC7" s="190">
        <v>5.6</v>
      </c>
      <c r="AD7" s="160">
        <v>2.9</v>
      </c>
      <c r="AE7" s="160">
        <v>3.8</v>
      </c>
      <c r="AF7" s="187">
        <v>770</v>
      </c>
      <c r="AG7" s="162">
        <v>865</v>
      </c>
      <c r="AH7" s="162">
        <v>875</v>
      </c>
      <c r="AI7" s="168"/>
      <c r="AJ7" s="169"/>
      <c r="AK7" s="169">
        <v>99</v>
      </c>
      <c r="AL7" s="192"/>
      <c r="AM7" s="169"/>
      <c r="AN7" s="169">
        <v>393</v>
      </c>
      <c r="AO7" s="213"/>
      <c r="AP7" s="210"/>
      <c r="AQ7" s="210">
        <v>19.8</v>
      </c>
      <c r="AR7" s="195"/>
      <c r="AS7" s="195"/>
    </row>
    <row r="8" spans="1:45" s="153" customFormat="1">
      <c r="A8" s="185" t="s">
        <v>33</v>
      </c>
      <c r="B8" s="188">
        <v>12</v>
      </c>
      <c r="C8" s="160">
        <v>13</v>
      </c>
      <c r="D8" s="160">
        <v>12.6</v>
      </c>
      <c r="E8" s="187">
        <v>420</v>
      </c>
      <c r="F8" s="162">
        <v>455</v>
      </c>
      <c r="G8" s="162">
        <v>325</v>
      </c>
      <c r="H8" s="188">
        <v>75.599999999999994</v>
      </c>
      <c r="I8" s="160">
        <v>77</v>
      </c>
      <c r="J8" s="160">
        <v>76.3</v>
      </c>
      <c r="K8" s="189">
        <v>0.45</v>
      </c>
      <c r="L8" s="165">
        <v>0.42</v>
      </c>
      <c r="M8" s="165">
        <v>0.42</v>
      </c>
      <c r="N8" s="190">
        <v>7.5</v>
      </c>
      <c r="O8" s="160">
        <v>6.7</v>
      </c>
      <c r="P8" s="160">
        <v>6.8</v>
      </c>
      <c r="Q8" s="188">
        <v>62.2</v>
      </c>
      <c r="R8" s="160">
        <v>61.6</v>
      </c>
      <c r="S8" s="160">
        <v>63.6</v>
      </c>
      <c r="T8" s="190">
        <v>4.75</v>
      </c>
      <c r="U8" s="160">
        <v>6</v>
      </c>
      <c r="V8" s="160">
        <v>5.5</v>
      </c>
      <c r="W8" s="190">
        <v>8.5</v>
      </c>
      <c r="X8" s="160">
        <v>8.5</v>
      </c>
      <c r="Y8" s="160">
        <v>8</v>
      </c>
      <c r="Z8" s="188">
        <v>2.8</v>
      </c>
      <c r="AA8" s="160">
        <v>1.9</v>
      </c>
      <c r="AB8" s="160">
        <v>1.8</v>
      </c>
      <c r="AC8" s="190">
        <v>6.1</v>
      </c>
      <c r="AD8" s="160">
        <v>3.3</v>
      </c>
      <c r="AE8" s="160">
        <v>2.9</v>
      </c>
      <c r="AF8" s="187">
        <v>775</v>
      </c>
      <c r="AG8" s="162">
        <v>875</v>
      </c>
      <c r="AH8" s="162">
        <v>880</v>
      </c>
      <c r="AI8" s="168"/>
      <c r="AJ8" s="169"/>
      <c r="AK8" s="169">
        <v>57</v>
      </c>
      <c r="AL8" s="192"/>
      <c r="AM8" s="169"/>
      <c r="AN8" s="169">
        <v>210</v>
      </c>
      <c r="AO8" s="213"/>
      <c r="AP8" s="210"/>
      <c r="AQ8" s="210">
        <v>20</v>
      </c>
      <c r="AR8" s="195"/>
      <c r="AS8" s="195"/>
    </row>
    <row r="9" spans="1:45" s="153" customFormat="1">
      <c r="A9" s="185" t="s">
        <v>16</v>
      </c>
      <c r="B9" s="188">
        <v>11.2</v>
      </c>
      <c r="C9" s="160">
        <v>12.6</v>
      </c>
      <c r="D9" s="160">
        <v>11.7</v>
      </c>
      <c r="E9" s="187">
        <v>405</v>
      </c>
      <c r="F9" s="162">
        <v>435</v>
      </c>
      <c r="G9" s="162">
        <v>360</v>
      </c>
      <c r="H9" s="188">
        <v>77.599999999999994</v>
      </c>
      <c r="I9" s="160">
        <v>77.2</v>
      </c>
      <c r="J9" s="160">
        <v>77.8</v>
      </c>
      <c r="K9" s="189">
        <v>0.41</v>
      </c>
      <c r="L9" s="165">
        <v>0.39</v>
      </c>
      <c r="M9" s="165">
        <v>0.39</v>
      </c>
      <c r="N9" s="190">
        <v>7.2</v>
      </c>
      <c r="O9" s="160">
        <v>6.2</v>
      </c>
      <c r="P9" s="160">
        <v>6.5</v>
      </c>
      <c r="Q9" s="188">
        <v>58.1</v>
      </c>
      <c r="R9" s="160">
        <v>58.1</v>
      </c>
      <c r="S9" s="160">
        <v>58.2</v>
      </c>
      <c r="T9" s="190">
        <v>6.75</v>
      </c>
      <c r="U9" s="160">
        <v>9.5</v>
      </c>
      <c r="V9" s="160">
        <v>7.75</v>
      </c>
      <c r="W9" s="190">
        <v>7</v>
      </c>
      <c r="X9" s="160">
        <v>12.5</v>
      </c>
      <c r="Y9" s="160">
        <v>9</v>
      </c>
      <c r="Z9" s="188">
        <v>2.7</v>
      </c>
      <c r="AA9" s="160">
        <v>2.2999999999999998</v>
      </c>
      <c r="AB9" s="160">
        <v>2.4</v>
      </c>
      <c r="AC9" s="190">
        <v>5.3</v>
      </c>
      <c r="AD9" s="160">
        <v>4</v>
      </c>
      <c r="AE9" s="160">
        <v>4.8</v>
      </c>
      <c r="AF9" s="187">
        <v>725</v>
      </c>
      <c r="AG9" s="162">
        <v>905</v>
      </c>
      <c r="AH9" s="162">
        <v>830</v>
      </c>
      <c r="AI9" s="168"/>
      <c r="AJ9" s="169"/>
      <c r="AK9" s="169">
        <v>124</v>
      </c>
      <c r="AL9" s="192"/>
      <c r="AM9" s="169"/>
      <c r="AN9" s="169">
        <v>494</v>
      </c>
      <c r="AO9" s="213"/>
      <c r="AP9" s="210"/>
      <c r="AQ9" s="210">
        <v>20</v>
      </c>
      <c r="AR9" s="195"/>
      <c r="AS9" s="195"/>
    </row>
    <row r="10" spans="1:45">
      <c r="A10" s="185" t="s">
        <v>31</v>
      </c>
      <c r="B10" s="188">
        <v>11.8</v>
      </c>
      <c r="C10" s="160">
        <v>12.6</v>
      </c>
      <c r="D10" s="160">
        <v>12.1</v>
      </c>
      <c r="E10" s="187">
        <v>425</v>
      </c>
      <c r="F10" s="162">
        <v>460</v>
      </c>
      <c r="G10" s="162">
        <v>360</v>
      </c>
      <c r="H10" s="188">
        <v>76.400000000000006</v>
      </c>
      <c r="I10" s="160">
        <v>76.7</v>
      </c>
      <c r="J10" s="160">
        <v>76.900000000000006</v>
      </c>
      <c r="K10" s="189">
        <v>0.39</v>
      </c>
      <c r="L10" s="165">
        <v>0.37</v>
      </c>
      <c r="M10" s="165">
        <v>0.37</v>
      </c>
      <c r="N10" s="190">
        <v>7.1</v>
      </c>
      <c r="O10" s="160">
        <v>6.1</v>
      </c>
      <c r="P10" s="160">
        <v>6.5</v>
      </c>
      <c r="Q10" s="188">
        <v>58.8</v>
      </c>
      <c r="R10" s="160">
        <v>59.1</v>
      </c>
      <c r="S10" s="160">
        <v>60.9</v>
      </c>
      <c r="T10" s="190">
        <v>5</v>
      </c>
      <c r="U10" s="160">
        <v>6.25</v>
      </c>
      <c r="V10" s="160">
        <v>5.5</v>
      </c>
      <c r="W10" s="190">
        <v>6</v>
      </c>
      <c r="X10" s="160">
        <v>11</v>
      </c>
      <c r="Y10" s="160">
        <v>9</v>
      </c>
      <c r="Z10" s="188">
        <v>3</v>
      </c>
      <c r="AA10" s="160">
        <v>2.2000000000000002</v>
      </c>
      <c r="AB10" s="160">
        <v>2.2999999999999998</v>
      </c>
      <c r="AC10" s="190">
        <v>6.1</v>
      </c>
      <c r="AD10" s="160">
        <v>4</v>
      </c>
      <c r="AE10" s="160">
        <v>4.2</v>
      </c>
      <c r="AF10" s="187">
        <v>765</v>
      </c>
      <c r="AG10" s="162">
        <v>900</v>
      </c>
      <c r="AH10" s="162">
        <v>835</v>
      </c>
      <c r="AI10" s="168"/>
      <c r="AJ10" s="214"/>
      <c r="AK10" s="214">
        <v>87</v>
      </c>
      <c r="AL10" s="192"/>
      <c r="AM10" s="214"/>
      <c r="AN10" s="214">
        <v>365</v>
      </c>
      <c r="AO10" s="213"/>
      <c r="AP10" s="215"/>
      <c r="AQ10" s="215">
        <v>19.2</v>
      </c>
      <c r="AR10" s="173"/>
      <c r="AS10" s="173"/>
    </row>
    <row r="11" spans="1:45" s="153" customFormat="1">
      <c r="A11" s="185" t="s">
        <v>30</v>
      </c>
      <c r="B11" s="188"/>
      <c r="C11" s="160">
        <v>13</v>
      </c>
      <c r="D11" s="160">
        <v>12.4</v>
      </c>
      <c r="E11" s="187"/>
      <c r="F11" s="162">
        <v>460</v>
      </c>
      <c r="G11" s="162">
        <v>420</v>
      </c>
      <c r="H11" s="188"/>
      <c r="I11" s="160">
        <v>77.5</v>
      </c>
      <c r="J11" s="160">
        <v>77.400000000000006</v>
      </c>
      <c r="K11" s="189"/>
      <c r="L11" s="165">
        <v>0.4</v>
      </c>
      <c r="M11" s="165">
        <v>0.39</v>
      </c>
      <c r="N11" s="190"/>
      <c r="O11" s="160">
        <v>6.1</v>
      </c>
      <c r="P11" s="160">
        <v>6.1</v>
      </c>
      <c r="Q11" s="188"/>
      <c r="R11" s="160">
        <v>59.7</v>
      </c>
      <c r="S11" s="160">
        <v>59.9</v>
      </c>
      <c r="T11" s="190"/>
      <c r="U11" s="160">
        <v>7.5</v>
      </c>
      <c r="V11" s="160">
        <v>8</v>
      </c>
      <c r="W11" s="190"/>
      <c r="X11" s="160">
        <v>25</v>
      </c>
      <c r="Y11" s="160">
        <v>13</v>
      </c>
      <c r="Z11" s="188"/>
      <c r="AA11" s="160">
        <v>1.8</v>
      </c>
      <c r="AB11" s="160">
        <v>1.7</v>
      </c>
      <c r="AC11" s="190"/>
      <c r="AD11" s="160">
        <v>3.5</v>
      </c>
      <c r="AE11" s="160">
        <v>3.6</v>
      </c>
      <c r="AF11" s="187"/>
      <c r="AG11" s="162">
        <v>980</v>
      </c>
      <c r="AH11" s="162">
        <v>935</v>
      </c>
      <c r="AI11" s="168"/>
      <c r="AJ11" s="169"/>
      <c r="AK11" s="169">
        <v>122</v>
      </c>
      <c r="AL11" s="192"/>
      <c r="AM11" s="169"/>
      <c r="AN11" s="169">
        <v>510</v>
      </c>
      <c r="AO11" s="213"/>
      <c r="AP11" s="210"/>
      <c r="AQ11" s="210">
        <v>19.5</v>
      </c>
      <c r="AR11" s="195"/>
      <c r="AS11" s="195"/>
    </row>
    <row r="12" spans="1:45" s="153" customFormat="1">
      <c r="A12" s="196" t="s">
        <v>29</v>
      </c>
      <c r="B12" s="197"/>
      <c r="C12" s="198">
        <v>13</v>
      </c>
      <c r="D12" s="198">
        <v>12.7</v>
      </c>
      <c r="E12" s="199"/>
      <c r="F12" s="200">
        <v>490</v>
      </c>
      <c r="G12" s="200">
        <v>380</v>
      </c>
      <c r="H12" s="197"/>
      <c r="I12" s="198">
        <v>76.5</v>
      </c>
      <c r="J12" s="198">
        <v>76.3</v>
      </c>
      <c r="K12" s="201"/>
      <c r="L12" s="202">
        <v>0.39</v>
      </c>
      <c r="M12" s="202">
        <v>0.42</v>
      </c>
      <c r="N12" s="203"/>
      <c r="O12" s="198">
        <v>7</v>
      </c>
      <c r="P12" s="198">
        <v>7.2</v>
      </c>
      <c r="Q12" s="197"/>
      <c r="R12" s="198">
        <v>59.7</v>
      </c>
      <c r="S12" s="198">
        <v>61.5</v>
      </c>
      <c r="T12" s="203"/>
      <c r="U12" s="198">
        <v>8.5</v>
      </c>
      <c r="V12" s="198">
        <v>7.25</v>
      </c>
      <c r="W12" s="203"/>
      <c r="X12" s="198">
        <v>12.5</v>
      </c>
      <c r="Y12" s="198">
        <v>9.5</v>
      </c>
      <c r="Z12" s="197"/>
      <c r="AA12" s="198">
        <v>2.2000000000000002</v>
      </c>
      <c r="AB12" s="198">
        <v>2.2000000000000002</v>
      </c>
      <c r="AC12" s="203"/>
      <c r="AD12" s="198">
        <v>4</v>
      </c>
      <c r="AE12" s="198">
        <v>4.0999999999999996</v>
      </c>
      <c r="AF12" s="199"/>
      <c r="AG12" s="200">
        <v>965</v>
      </c>
      <c r="AH12" s="200">
        <v>955</v>
      </c>
      <c r="AI12" s="204"/>
      <c r="AJ12" s="205"/>
      <c r="AK12" s="205">
        <v>100</v>
      </c>
      <c r="AL12" s="206"/>
      <c r="AM12" s="205"/>
      <c r="AN12" s="205">
        <v>428</v>
      </c>
      <c r="AO12" s="216"/>
      <c r="AP12" s="217"/>
      <c r="AQ12" s="217">
        <v>18.600000000000001</v>
      </c>
      <c r="AR12" s="195"/>
      <c r="AS12" s="195"/>
    </row>
    <row r="13" spans="1:45">
      <c r="A13" s="650"/>
    </row>
    <row r="14" spans="1:45" ht="21.6" thickBot="1">
      <c r="A14" s="647" t="s">
        <v>240</v>
      </c>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row>
    <row r="15" spans="1:45" ht="15.6">
      <c r="A15" s="785" t="s">
        <v>96</v>
      </c>
      <c r="B15" s="788" t="s">
        <v>97</v>
      </c>
      <c r="C15" s="788"/>
      <c r="D15" s="788"/>
      <c r="E15" s="788"/>
      <c r="F15" s="788"/>
      <c r="G15" s="789"/>
      <c r="H15" s="788" t="s">
        <v>98</v>
      </c>
      <c r="I15" s="788"/>
      <c r="J15" s="788"/>
      <c r="K15" s="788"/>
      <c r="L15" s="788"/>
      <c r="M15" s="788"/>
      <c r="N15" s="788"/>
      <c r="O15" s="788"/>
      <c r="P15" s="789"/>
      <c r="Q15" s="788" t="s">
        <v>99</v>
      </c>
      <c r="R15" s="788"/>
      <c r="S15" s="788"/>
      <c r="T15" s="788"/>
      <c r="U15" s="788"/>
      <c r="V15" s="788"/>
      <c r="W15" s="788"/>
      <c r="X15" s="788"/>
      <c r="Y15" s="789"/>
      <c r="Z15" s="788" t="s">
        <v>100</v>
      </c>
      <c r="AA15" s="788"/>
      <c r="AB15" s="788"/>
      <c r="AC15" s="788"/>
      <c r="AD15" s="788"/>
      <c r="AE15" s="788"/>
      <c r="AF15" s="788"/>
      <c r="AG15" s="788"/>
      <c r="AH15" s="789"/>
      <c r="AI15" s="788" t="s">
        <v>101</v>
      </c>
      <c r="AJ15" s="788"/>
      <c r="AK15" s="788"/>
      <c r="AL15" s="788"/>
      <c r="AM15" s="788"/>
      <c r="AN15" s="788"/>
      <c r="AO15" s="788"/>
      <c r="AP15" s="788"/>
      <c r="AQ15" s="788"/>
    </row>
    <row r="16" spans="1:45" ht="15">
      <c r="A16" s="786"/>
      <c r="B16" s="782" t="s">
        <v>102</v>
      </c>
      <c r="C16" s="782"/>
      <c r="D16" s="783"/>
      <c r="E16" s="782" t="s">
        <v>103</v>
      </c>
      <c r="F16" s="782"/>
      <c r="G16" s="784"/>
      <c r="H16" s="782" t="s">
        <v>104</v>
      </c>
      <c r="I16" s="782"/>
      <c r="J16" s="783"/>
      <c r="K16" s="790" t="s">
        <v>105</v>
      </c>
      <c r="L16" s="782"/>
      <c r="M16" s="783"/>
      <c r="N16" s="782" t="s">
        <v>106</v>
      </c>
      <c r="O16" s="782"/>
      <c r="P16" s="784"/>
      <c r="Q16" s="782" t="s">
        <v>107</v>
      </c>
      <c r="R16" s="782"/>
      <c r="S16" s="783"/>
      <c r="T16" s="790" t="s">
        <v>108</v>
      </c>
      <c r="U16" s="782"/>
      <c r="V16" s="783"/>
      <c r="W16" s="782" t="s">
        <v>109</v>
      </c>
      <c r="X16" s="782"/>
      <c r="Y16" s="784"/>
      <c r="Z16" s="782" t="s">
        <v>110</v>
      </c>
      <c r="AA16" s="782"/>
      <c r="AB16" s="783"/>
      <c r="AC16" s="790" t="s">
        <v>111</v>
      </c>
      <c r="AD16" s="782"/>
      <c r="AE16" s="783"/>
      <c r="AF16" s="782" t="s">
        <v>112</v>
      </c>
      <c r="AG16" s="782"/>
      <c r="AH16" s="784"/>
      <c r="AI16" s="782" t="s">
        <v>113</v>
      </c>
      <c r="AJ16" s="782"/>
      <c r="AK16" s="783"/>
      <c r="AL16" s="790" t="s">
        <v>114</v>
      </c>
      <c r="AM16" s="782"/>
      <c r="AN16" s="783"/>
      <c r="AO16" s="782" t="s">
        <v>115</v>
      </c>
      <c r="AP16" s="782"/>
      <c r="AQ16" s="782"/>
    </row>
    <row r="17" spans="1:48" ht="15" thickBot="1">
      <c r="A17" s="787"/>
      <c r="B17" s="155">
        <v>2007</v>
      </c>
      <c r="C17" s="155">
        <v>2008</v>
      </c>
      <c r="D17" s="156">
        <v>2009</v>
      </c>
      <c r="E17" s="155">
        <v>2007</v>
      </c>
      <c r="F17" s="155">
        <v>2008</v>
      </c>
      <c r="G17" s="155">
        <v>2009</v>
      </c>
      <c r="H17" s="157">
        <v>2007</v>
      </c>
      <c r="I17" s="155">
        <v>2008</v>
      </c>
      <c r="J17" s="156">
        <v>2009</v>
      </c>
      <c r="K17" s="155">
        <v>2007</v>
      </c>
      <c r="L17" s="155">
        <v>2008</v>
      </c>
      <c r="M17" s="156">
        <v>2009</v>
      </c>
      <c r="N17" s="155">
        <v>2007</v>
      </c>
      <c r="O17" s="155">
        <v>2008</v>
      </c>
      <c r="P17" s="155">
        <v>2009</v>
      </c>
      <c r="Q17" s="157">
        <v>2007</v>
      </c>
      <c r="R17" s="155">
        <v>2008</v>
      </c>
      <c r="S17" s="156">
        <v>2009</v>
      </c>
      <c r="T17" s="155">
        <v>2007</v>
      </c>
      <c r="U17" s="155">
        <v>2008</v>
      </c>
      <c r="V17" s="156">
        <v>2009</v>
      </c>
      <c r="W17" s="155">
        <v>2007</v>
      </c>
      <c r="X17" s="155">
        <v>2008</v>
      </c>
      <c r="Y17" s="155">
        <v>2009</v>
      </c>
      <c r="Z17" s="157">
        <v>2007</v>
      </c>
      <c r="AA17" s="155">
        <v>2008</v>
      </c>
      <c r="AB17" s="156">
        <v>2009</v>
      </c>
      <c r="AC17" s="155">
        <v>2007</v>
      </c>
      <c r="AD17" s="155">
        <v>2008</v>
      </c>
      <c r="AE17" s="156">
        <v>2009</v>
      </c>
      <c r="AF17" s="155">
        <v>2007</v>
      </c>
      <c r="AG17" s="155">
        <v>2008</v>
      </c>
      <c r="AH17" s="155">
        <v>2009</v>
      </c>
      <c r="AI17" s="157">
        <v>2007</v>
      </c>
      <c r="AJ17" s="155">
        <v>2008</v>
      </c>
      <c r="AK17" s="156">
        <v>2009</v>
      </c>
      <c r="AL17" s="155">
        <v>2007</v>
      </c>
      <c r="AM17" s="155">
        <v>2008</v>
      </c>
      <c r="AN17" s="156">
        <v>2009</v>
      </c>
      <c r="AO17" s="155">
        <v>2007</v>
      </c>
      <c r="AP17" s="155">
        <v>2008</v>
      </c>
      <c r="AQ17" s="155">
        <v>2009</v>
      </c>
    </row>
    <row r="18" spans="1:48">
      <c r="A18" s="648" t="s">
        <v>124</v>
      </c>
      <c r="B18" s="159">
        <v>11.8</v>
      </c>
      <c r="C18" s="160">
        <v>11.6</v>
      </c>
      <c r="D18" s="160">
        <v>10.8</v>
      </c>
      <c r="E18" s="161">
        <v>460</v>
      </c>
      <c r="F18" s="162">
        <v>445</v>
      </c>
      <c r="G18" s="162">
        <v>420</v>
      </c>
      <c r="H18" s="163">
        <v>75.900000000000006</v>
      </c>
      <c r="I18" s="160">
        <v>75.900000000000006</v>
      </c>
      <c r="J18" s="160">
        <v>74.5</v>
      </c>
      <c r="K18" s="164">
        <v>0.4</v>
      </c>
      <c r="L18" s="165">
        <v>0.43</v>
      </c>
      <c r="M18" s="165">
        <v>0.44</v>
      </c>
      <c r="N18" s="166">
        <v>6.7</v>
      </c>
      <c r="O18" s="160">
        <v>7.2</v>
      </c>
      <c r="P18" s="160">
        <v>8</v>
      </c>
      <c r="Q18" s="163">
        <v>57.9</v>
      </c>
      <c r="R18" s="160">
        <v>59.3</v>
      </c>
      <c r="S18" s="160">
        <v>59.6</v>
      </c>
      <c r="T18" s="167">
        <v>7.25</v>
      </c>
      <c r="U18" s="160">
        <v>6.25</v>
      </c>
      <c r="V18" s="160">
        <v>3.25</v>
      </c>
      <c r="W18" s="167">
        <v>17</v>
      </c>
      <c r="X18" s="160">
        <v>12</v>
      </c>
      <c r="Y18" s="160">
        <v>11</v>
      </c>
      <c r="Z18" s="163">
        <v>3</v>
      </c>
      <c r="AA18" s="160">
        <v>6.8</v>
      </c>
      <c r="AB18" s="160">
        <v>3.4</v>
      </c>
      <c r="AC18" s="166">
        <v>5.7</v>
      </c>
      <c r="AD18" s="160">
        <v>3.2</v>
      </c>
      <c r="AE18" s="160">
        <v>6.3</v>
      </c>
      <c r="AF18" s="161">
        <v>800</v>
      </c>
      <c r="AG18" s="162">
        <v>855</v>
      </c>
      <c r="AH18" s="162">
        <v>770</v>
      </c>
      <c r="AI18" s="168"/>
      <c r="AJ18" s="169"/>
      <c r="AK18" s="169"/>
      <c r="AL18" s="170"/>
      <c r="AM18" s="169"/>
      <c r="AN18" s="169"/>
      <c r="AO18" s="171"/>
      <c r="AP18" s="172"/>
      <c r="AQ18" s="172"/>
      <c r="AR18" s="173"/>
      <c r="AS18" s="173"/>
    </row>
    <row r="19" spans="1:48" ht="15" thickBot="1">
      <c r="A19" s="649" t="s">
        <v>118</v>
      </c>
      <c r="B19" s="175">
        <f t="shared" ref="B19:AQ19" si="1">AVERAGE(B20:B21)</f>
        <v>11.2</v>
      </c>
      <c r="C19" s="175">
        <f t="shared" si="1"/>
        <v>11.8</v>
      </c>
      <c r="D19" s="175">
        <f t="shared" si="1"/>
        <v>10.199999999999999</v>
      </c>
      <c r="E19" s="176">
        <f t="shared" si="1"/>
        <v>405</v>
      </c>
      <c r="F19" s="177">
        <f t="shared" si="1"/>
        <v>420</v>
      </c>
      <c r="G19" s="177">
        <f t="shared" si="1"/>
        <v>400</v>
      </c>
      <c r="H19" s="178">
        <f t="shared" si="1"/>
        <v>76.8</v>
      </c>
      <c r="I19" s="175">
        <f t="shared" si="1"/>
        <v>76.400000000000006</v>
      </c>
      <c r="J19" s="175">
        <f t="shared" si="1"/>
        <v>75.8</v>
      </c>
      <c r="K19" s="179">
        <f t="shared" si="1"/>
        <v>0.38</v>
      </c>
      <c r="L19" s="180">
        <f t="shared" si="1"/>
        <v>0.39</v>
      </c>
      <c r="M19" s="180">
        <f t="shared" si="1"/>
        <v>0.39</v>
      </c>
      <c r="N19" s="181">
        <f t="shared" si="1"/>
        <v>5.6</v>
      </c>
      <c r="O19" s="175">
        <f t="shared" si="1"/>
        <v>6.3</v>
      </c>
      <c r="P19" s="175">
        <f t="shared" si="1"/>
        <v>7.1</v>
      </c>
      <c r="Q19" s="178">
        <f t="shared" si="1"/>
        <v>55.3</v>
      </c>
      <c r="R19" s="175">
        <f t="shared" si="1"/>
        <v>59.8</v>
      </c>
      <c r="S19" s="175">
        <f t="shared" si="1"/>
        <v>58</v>
      </c>
      <c r="T19" s="181">
        <f t="shared" si="1"/>
        <v>9</v>
      </c>
      <c r="U19" s="175">
        <f t="shared" si="1"/>
        <v>6.5</v>
      </c>
      <c r="V19" s="175">
        <f t="shared" si="1"/>
        <v>4.5</v>
      </c>
      <c r="W19" s="181">
        <f t="shared" si="1"/>
        <v>21.5</v>
      </c>
      <c r="X19" s="175">
        <f t="shared" si="1"/>
        <v>9.5</v>
      </c>
      <c r="Y19" s="175">
        <f t="shared" si="1"/>
        <v>7</v>
      </c>
      <c r="Z19" s="178">
        <f t="shared" si="1"/>
        <v>2.5</v>
      </c>
      <c r="AA19" s="175">
        <f t="shared" si="1"/>
        <v>6</v>
      </c>
      <c r="AB19" s="175">
        <f t="shared" si="1"/>
        <v>2.4</v>
      </c>
      <c r="AC19" s="181">
        <f t="shared" si="1"/>
        <v>5.0999999999999996</v>
      </c>
      <c r="AD19" s="175">
        <f t="shared" si="1"/>
        <v>3.1</v>
      </c>
      <c r="AE19" s="175">
        <f t="shared" si="1"/>
        <v>4.5999999999999996</v>
      </c>
      <c r="AF19" s="176">
        <f t="shared" si="1"/>
        <v>745</v>
      </c>
      <c r="AG19" s="177">
        <f t="shared" si="1"/>
        <v>820</v>
      </c>
      <c r="AH19" s="177">
        <f t="shared" si="1"/>
        <v>680</v>
      </c>
      <c r="AI19" s="182" t="e">
        <f t="shared" si="1"/>
        <v>#DIV/0!</v>
      </c>
      <c r="AJ19" s="183" t="e">
        <f t="shared" si="1"/>
        <v>#DIV/0!</v>
      </c>
      <c r="AK19" s="183" t="e">
        <f t="shared" si="1"/>
        <v>#DIV/0!</v>
      </c>
      <c r="AL19" s="184" t="e">
        <f t="shared" si="1"/>
        <v>#DIV/0!</v>
      </c>
      <c r="AM19" s="183" t="e">
        <f t="shared" si="1"/>
        <v>#DIV/0!</v>
      </c>
      <c r="AN19" s="183" t="e">
        <f t="shared" si="1"/>
        <v>#DIV/0!</v>
      </c>
      <c r="AO19" s="181" t="e">
        <f t="shared" si="1"/>
        <v>#DIV/0!</v>
      </c>
      <c r="AP19" s="175" t="e">
        <f t="shared" si="1"/>
        <v>#DIV/0!</v>
      </c>
      <c r="AQ19" s="175" t="e">
        <f t="shared" si="1"/>
        <v>#DIV/0!</v>
      </c>
      <c r="AR19" s="173"/>
      <c r="AS19" s="173"/>
    </row>
    <row r="20" spans="1:48" s="153" customFormat="1">
      <c r="A20" s="185" t="s">
        <v>32</v>
      </c>
      <c r="B20" s="186">
        <v>11.2</v>
      </c>
      <c r="C20" s="160"/>
      <c r="D20" s="160"/>
      <c r="E20" s="187">
        <v>405</v>
      </c>
      <c r="F20" s="162"/>
      <c r="G20" s="162"/>
      <c r="H20" s="188">
        <v>76.8</v>
      </c>
      <c r="I20" s="160"/>
      <c r="J20" s="160"/>
      <c r="K20" s="189">
        <v>0.38</v>
      </c>
      <c r="L20" s="165"/>
      <c r="M20" s="165"/>
      <c r="N20" s="190">
        <v>5.6</v>
      </c>
      <c r="O20" s="160"/>
      <c r="P20" s="160"/>
      <c r="Q20" s="188">
        <v>55.3</v>
      </c>
      <c r="R20" s="191"/>
      <c r="S20" s="160"/>
      <c r="T20" s="190">
        <v>9</v>
      </c>
      <c r="U20" s="160"/>
      <c r="V20" s="160"/>
      <c r="W20" s="190">
        <v>21.5</v>
      </c>
      <c r="X20" s="160"/>
      <c r="Y20" s="160"/>
      <c r="Z20" s="188">
        <v>2.5</v>
      </c>
      <c r="AA20" s="160"/>
      <c r="AB20" s="160"/>
      <c r="AC20" s="190">
        <v>5.0999999999999996</v>
      </c>
      <c r="AD20" s="160"/>
      <c r="AE20" s="160"/>
      <c r="AF20" s="187">
        <v>745</v>
      </c>
      <c r="AG20" s="162"/>
      <c r="AH20" s="162"/>
      <c r="AI20" s="168"/>
      <c r="AJ20" s="169"/>
      <c r="AK20" s="169"/>
      <c r="AL20" s="192"/>
      <c r="AM20" s="169"/>
      <c r="AN20" s="169"/>
      <c r="AO20" s="193"/>
      <c r="AP20" s="194"/>
      <c r="AQ20" s="194"/>
      <c r="AR20" s="195"/>
      <c r="AS20" s="195"/>
    </row>
    <row r="21" spans="1:48">
      <c r="A21" s="196" t="s">
        <v>31</v>
      </c>
      <c r="B21" s="197"/>
      <c r="C21" s="198">
        <v>11.8</v>
      </c>
      <c r="D21" s="198">
        <v>10.199999999999999</v>
      </c>
      <c r="E21" s="199"/>
      <c r="F21" s="200">
        <v>420</v>
      </c>
      <c r="G21" s="200">
        <v>400</v>
      </c>
      <c r="H21" s="197"/>
      <c r="I21" s="198">
        <v>76.400000000000006</v>
      </c>
      <c r="J21" s="198">
        <v>75.8</v>
      </c>
      <c r="K21" s="201"/>
      <c r="L21" s="202">
        <v>0.39</v>
      </c>
      <c r="M21" s="202">
        <v>0.39</v>
      </c>
      <c r="N21" s="203"/>
      <c r="O21" s="198">
        <v>6.3</v>
      </c>
      <c r="P21" s="198">
        <v>7.1</v>
      </c>
      <c r="Q21" s="197"/>
      <c r="R21" s="198">
        <v>59.8</v>
      </c>
      <c r="S21" s="198">
        <v>58</v>
      </c>
      <c r="T21" s="203"/>
      <c r="U21" s="198">
        <v>6.5</v>
      </c>
      <c r="V21" s="198">
        <v>4.5</v>
      </c>
      <c r="W21" s="203"/>
      <c r="X21" s="198">
        <v>9.5</v>
      </c>
      <c r="Y21" s="198">
        <v>7</v>
      </c>
      <c r="Z21" s="197"/>
      <c r="AA21" s="198">
        <v>6</v>
      </c>
      <c r="AB21" s="198">
        <v>2.4</v>
      </c>
      <c r="AC21" s="203"/>
      <c r="AD21" s="198">
        <v>3.1</v>
      </c>
      <c r="AE21" s="198">
        <v>4.5999999999999996</v>
      </c>
      <c r="AF21" s="199"/>
      <c r="AG21" s="200">
        <v>820</v>
      </c>
      <c r="AH21" s="200">
        <v>680</v>
      </c>
      <c r="AI21" s="204"/>
      <c r="AJ21" s="205"/>
      <c r="AK21" s="205"/>
      <c r="AL21" s="206"/>
      <c r="AM21" s="205"/>
      <c r="AN21" s="205"/>
      <c r="AO21" s="207"/>
      <c r="AP21" s="208"/>
      <c r="AQ21" s="208"/>
      <c r="AR21" s="173"/>
      <c r="AS21" s="173"/>
    </row>
    <row r="22" spans="1:48">
      <c r="A22" s="185"/>
      <c r="B22" s="160"/>
      <c r="C22" s="160"/>
      <c r="D22" s="160"/>
      <c r="E22" s="162"/>
      <c r="F22" s="162"/>
      <c r="G22" s="162"/>
      <c r="H22" s="160"/>
      <c r="I22" s="160"/>
      <c r="J22" s="160"/>
      <c r="K22" s="165"/>
      <c r="L22" s="165"/>
      <c r="M22" s="165"/>
      <c r="N22" s="160"/>
      <c r="O22" s="160"/>
      <c r="P22" s="160"/>
      <c r="Q22" s="160"/>
      <c r="R22" s="160"/>
      <c r="S22" s="160"/>
      <c r="T22" s="160"/>
      <c r="U22" s="160"/>
      <c r="V22" s="160"/>
      <c r="W22" s="160"/>
      <c r="X22" s="160"/>
      <c r="Y22" s="160"/>
      <c r="Z22" s="185" t="s">
        <v>120</v>
      </c>
      <c r="AA22" s="160"/>
      <c r="AB22" s="160"/>
      <c r="AC22" s="160"/>
      <c r="AD22" s="160"/>
      <c r="AE22" s="160"/>
      <c r="AF22" s="162"/>
      <c r="AG22" s="162"/>
      <c r="AH22" s="162"/>
      <c r="AI22" s="214"/>
      <c r="AJ22" s="214"/>
      <c r="AK22" s="214"/>
      <c r="AL22" s="214"/>
      <c r="AM22" s="214"/>
      <c r="AN22" s="214"/>
      <c r="AO22" s="243"/>
      <c r="AP22" s="243"/>
      <c r="AQ22" s="243"/>
      <c r="AR22" s="173"/>
      <c r="AS22" s="173"/>
    </row>
    <row r="23" spans="1:48" ht="21.6" thickBot="1">
      <c r="A23" s="647" t="s">
        <v>253</v>
      </c>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row>
    <row r="24" spans="1:48" ht="15.6">
      <c r="A24" s="773" t="s">
        <v>96</v>
      </c>
      <c r="B24" s="794" t="s">
        <v>97</v>
      </c>
      <c r="C24" s="788"/>
      <c r="D24" s="788"/>
      <c r="E24" s="788"/>
      <c r="F24" s="788"/>
      <c r="G24" s="788"/>
      <c r="H24" s="788"/>
      <c r="I24" s="788"/>
      <c r="J24" s="789"/>
      <c r="K24" s="794" t="s">
        <v>98</v>
      </c>
      <c r="L24" s="788"/>
      <c r="M24" s="788"/>
      <c r="N24" s="788"/>
      <c r="O24" s="788"/>
      <c r="P24" s="788"/>
      <c r="Q24" s="788"/>
      <c r="R24" s="788"/>
      <c r="S24" s="789"/>
      <c r="T24" s="794" t="s">
        <v>99</v>
      </c>
      <c r="U24" s="788"/>
      <c r="V24" s="788"/>
      <c r="W24" s="788"/>
      <c r="X24" s="788"/>
      <c r="Y24" s="788"/>
      <c r="Z24" s="788"/>
      <c r="AA24" s="788"/>
      <c r="AB24" s="789"/>
      <c r="AC24" s="794" t="s">
        <v>177</v>
      </c>
      <c r="AD24" s="788"/>
      <c r="AE24" s="788"/>
      <c r="AF24" s="788"/>
      <c r="AG24" s="788"/>
      <c r="AH24" s="788"/>
      <c r="AI24" s="788"/>
      <c r="AJ24" s="788"/>
      <c r="AK24" s="789"/>
      <c r="AL24" s="794" t="s">
        <v>101</v>
      </c>
      <c r="AM24" s="788"/>
      <c r="AN24" s="788"/>
      <c r="AO24" s="788"/>
      <c r="AP24" s="788"/>
      <c r="AQ24" s="788"/>
      <c r="AR24" s="788"/>
      <c r="AS24" s="788"/>
      <c r="AT24" s="789"/>
    </row>
    <row r="25" spans="1:48" ht="15">
      <c r="A25" s="774"/>
      <c r="B25" s="795" t="s">
        <v>102</v>
      </c>
      <c r="C25" s="782"/>
      <c r="D25" s="783"/>
      <c r="E25" s="782" t="s">
        <v>103</v>
      </c>
      <c r="F25" s="782"/>
      <c r="G25" s="782"/>
      <c r="H25" s="796" t="s">
        <v>186</v>
      </c>
      <c r="I25" s="796"/>
      <c r="J25" s="797"/>
      <c r="K25" s="798" t="s">
        <v>187</v>
      </c>
      <c r="L25" s="796"/>
      <c r="M25" s="796"/>
      <c r="N25" s="790" t="s">
        <v>105</v>
      </c>
      <c r="O25" s="782"/>
      <c r="P25" s="783"/>
      <c r="Q25" s="782" t="s">
        <v>106</v>
      </c>
      <c r="R25" s="782"/>
      <c r="S25" s="784"/>
      <c r="T25" s="799" t="s">
        <v>107</v>
      </c>
      <c r="U25" s="800"/>
      <c r="V25" s="801"/>
      <c r="W25" s="802" t="s">
        <v>108</v>
      </c>
      <c r="X25" s="800"/>
      <c r="Y25" s="801"/>
      <c r="Z25" s="800" t="s">
        <v>109</v>
      </c>
      <c r="AA25" s="800"/>
      <c r="AB25" s="803"/>
      <c r="AC25" s="795" t="s">
        <v>110</v>
      </c>
      <c r="AD25" s="782"/>
      <c r="AE25" s="783"/>
      <c r="AF25" s="790" t="s">
        <v>111</v>
      </c>
      <c r="AG25" s="782"/>
      <c r="AH25" s="783"/>
      <c r="AI25" s="782" t="s">
        <v>112</v>
      </c>
      <c r="AJ25" s="782"/>
      <c r="AK25" s="784"/>
      <c r="AL25" s="795" t="s">
        <v>113</v>
      </c>
      <c r="AM25" s="782"/>
      <c r="AN25" s="783"/>
      <c r="AO25" s="790" t="s">
        <v>114</v>
      </c>
      <c r="AP25" s="782"/>
      <c r="AQ25" s="783"/>
      <c r="AR25" s="782" t="s">
        <v>115</v>
      </c>
      <c r="AS25" s="782"/>
      <c r="AT25" s="784"/>
    </row>
    <row r="26" spans="1:48" ht="15" thickBot="1">
      <c r="A26" s="775"/>
      <c r="B26" s="157">
        <v>2017</v>
      </c>
      <c r="C26" s="155">
        <v>2018</v>
      </c>
      <c r="D26" s="156">
        <v>2019</v>
      </c>
      <c r="E26" s="155">
        <v>2017</v>
      </c>
      <c r="F26" s="155">
        <v>2018</v>
      </c>
      <c r="G26" s="155">
        <v>2019</v>
      </c>
      <c r="H26" s="531">
        <v>2017</v>
      </c>
      <c r="I26" s="532">
        <v>2018</v>
      </c>
      <c r="J26" s="532">
        <v>2019</v>
      </c>
      <c r="K26" s="533">
        <v>2017</v>
      </c>
      <c r="L26" s="532">
        <v>2018</v>
      </c>
      <c r="M26" s="534">
        <v>2019</v>
      </c>
      <c r="N26" s="348">
        <v>2017</v>
      </c>
      <c r="O26" s="155">
        <v>2018</v>
      </c>
      <c r="P26" s="156">
        <v>2019</v>
      </c>
      <c r="Q26" s="155">
        <v>2017</v>
      </c>
      <c r="R26" s="155">
        <v>2018</v>
      </c>
      <c r="S26" s="332">
        <v>2019</v>
      </c>
      <c r="T26" s="157">
        <v>2017</v>
      </c>
      <c r="U26" s="155">
        <v>2018</v>
      </c>
      <c r="V26" s="156">
        <v>2019</v>
      </c>
      <c r="W26" s="348">
        <v>2017</v>
      </c>
      <c r="X26" s="155">
        <v>2018</v>
      </c>
      <c r="Y26" s="156">
        <v>2019</v>
      </c>
      <c r="Z26" s="155">
        <v>2017</v>
      </c>
      <c r="AA26" s="155">
        <v>2018</v>
      </c>
      <c r="AB26" s="332">
        <v>2019</v>
      </c>
      <c r="AC26" s="157">
        <v>2017</v>
      </c>
      <c r="AD26" s="155">
        <v>2018</v>
      </c>
      <c r="AE26" s="156">
        <v>2019</v>
      </c>
      <c r="AF26" s="348">
        <v>2017</v>
      </c>
      <c r="AG26" s="155">
        <v>2018</v>
      </c>
      <c r="AH26" s="156">
        <v>2019</v>
      </c>
      <c r="AI26" s="155">
        <v>2017</v>
      </c>
      <c r="AJ26" s="155">
        <v>2018</v>
      </c>
      <c r="AK26" s="332">
        <v>2019</v>
      </c>
      <c r="AL26" s="157">
        <v>2017</v>
      </c>
      <c r="AM26" s="155">
        <v>2018</v>
      </c>
      <c r="AN26" s="156">
        <v>2019</v>
      </c>
      <c r="AO26" s="348">
        <v>2017</v>
      </c>
      <c r="AP26" s="155">
        <v>2018</v>
      </c>
      <c r="AQ26" s="156">
        <v>2019</v>
      </c>
      <c r="AR26" s="155">
        <v>2017</v>
      </c>
      <c r="AS26" s="155">
        <v>2018</v>
      </c>
      <c r="AT26" s="332">
        <v>2019</v>
      </c>
    </row>
    <row r="27" spans="1:48">
      <c r="A27" s="535" t="s">
        <v>176</v>
      </c>
      <c r="B27" s="373">
        <v>12.9</v>
      </c>
      <c r="C27" s="374">
        <v>13.1</v>
      </c>
      <c r="D27" s="381">
        <v>13.2</v>
      </c>
      <c r="E27" s="374">
        <v>385</v>
      </c>
      <c r="F27" s="374">
        <v>400</v>
      </c>
      <c r="G27" s="374">
        <v>340</v>
      </c>
      <c r="H27" s="536">
        <v>375</v>
      </c>
      <c r="I27" s="374">
        <v>590</v>
      </c>
      <c r="J27" s="374">
        <v>405</v>
      </c>
      <c r="K27" s="373">
        <v>76.7</v>
      </c>
      <c r="L27" s="374">
        <v>77.900000000000006</v>
      </c>
      <c r="M27" s="381">
        <v>77.599999999999994</v>
      </c>
      <c r="N27" s="350">
        <v>0.36</v>
      </c>
      <c r="O27" s="351">
        <v>0.4</v>
      </c>
      <c r="P27" s="352">
        <v>0.38</v>
      </c>
      <c r="Q27" s="374">
        <v>7.1</v>
      </c>
      <c r="R27" s="374">
        <v>6.8</v>
      </c>
      <c r="S27" s="375">
        <v>6.3</v>
      </c>
      <c r="T27" s="186">
        <v>56.8</v>
      </c>
      <c r="U27" s="191">
        <v>57</v>
      </c>
      <c r="V27" s="387">
        <v>56.6</v>
      </c>
      <c r="W27" s="389">
        <v>20.75</v>
      </c>
      <c r="X27" s="359">
        <v>6.25</v>
      </c>
      <c r="Y27" s="361">
        <v>7.75</v>
      </c>
      <c r="Z27" s="191">
        <v>28.5</v>
      </c>
      <c r="AA27" s="191">
        <v>27.5</v>
      </c>
      <c r="AB27" s="376">
        <v>22.5</v>
      </c>
      <c r="AC27" s="186">
        <v>5.3</v>
      </c>
      <c r="AD27" s="191">
        <v>5.5</v>
      </c>
      <c r="AE27" s="391">
        <v>5.2</v>
      </c>
      <c r="AF27" s="167">
        <v>14.4</v>
      </c>
      <c r="AG27" s="191">
        <v>15.6</v>
      </c>
      <c r="AH27" s="391">
        <v>13.8</v>
      </c>
      <c r="AI27" s="377">
        <v>855</v>
      </c>
      <c r="AJ27" s="377">
        <v>810</v>
      </c>
      <c r="AK27" s="378">
        <v>825</v>
      </c>
      <c r="AL27" s="379">
        <v>166</v>
      </c>
      <c r="AM27" s="326">
        <v>146</v>
      </c>
      <c r="AN27" s="393">
        <v>151</v>
      </c>
      <c r="AO27" s="396">
        <v>1023</v>
      </c>
      <c r="AP27" s="326">
        <v>892</v>
      </c>
      <c r="AQ27" s="393">
        <v>903</v>
      </c>
      <c r="AR27" s="191">
        <v>14.2</v>
      </c>
      <c r="AS27" s="191">
        <v>14.2</v>
      </c>
      <c r="AT27" s="376">
        <v>14.3</v>
      </c>
      <c r="AU27" s="173"/>
      <c r="AV27" s="173"/>
    </row>
    <row r="28" spans="1:48" s="372" customFormat="1" ht="15" thickBot="1">
      <c r="A28" s="380" t="s">
        <v>118</v>
      </c>
      <c r="B28" s="178">
        <v>12.4</v>
      </c>
      <c r="C28" s="175">
        <v>12.9</v>
      </c>
      <c r="D28" s="382">
        <v>13</v>
      </c>
      <c r="E28" s="177">
        <v>450</v>
      </c>
      <c r="F28" s="177">
        <v>425</v>
      </c>
      <c r="G28" s="177">
        <v>410</v>
      </c>
      <c r="H28" s="176">
        <v>635</v>
      </c>
      <c r="I28" s="177">
        <v>685</v>
      </c>
      <c r="J28" s="177">
        <v>570</v>
      </c>
      <c r="K28" s="178">
        <v>75.7</v>
      </c>
      <c r="L28" s="175">
        <v>77.3</v>
      </c>
      <c r="M28" s="382">
        <v>76.3</v>
      </c>
      <c r="N28" s="179">
        <v>0.36</v>
      </c>
      <c r="O28" s="180">
        <v>0.38</v>
      </c>
      <c r="P28" s="353">
        <v>0.37</v>
      </c>
      <c r="Q28" s="175">
        <v>7.1</v>
      </c>
      <c r="R28" s="175">
        <v>6.7</v>
      </c>
      <c r="S28" s="334">
        <v>6.4</v>
      </c>
      <c r="T28" s="355">
        <v>57.8</v>
      </c>
      <c r="U28" s="356">
        <v>57.5</v>
      </c>
      <c r="V28" s="388">
        <v>57.2</v>
      </c>
      <c r="W28" s="360">
        <v>5</v>
      </c>
      <c r="X28" s="357">
        <v>6.25</v>
      </c>
      <c r="Y28" s="362">
        <v>6.25</v>
      </c>
      <c r="Z28" s="357">
        <v>9</v>
      </c>
      <c r="AA28" s="356">
        <v>13</v>
      </c>
      <c r="AB28" s="358">
        <v>12</v>
      </c>
      <c r="AC28" s="178">
        <v>3.2</v>
      </c>
      <c r="AD28" s="175">
        <v>3.9</v>
      </c>
      <c r="AE28" s="382">
        <v>3.8</v>
      </c>
      <c r="AF28" s="181">
        <v>8.4</v>
      </c>
      <c r="AG28" s="175">
        <v>10.199999999999999</v>
      </c>
      <c r="AH28" s="382">
        <v>9.9</v>
      </c>
      <c r="AI28" s="177">
        <v>755</v>
      </c>
      <c r="AJ28" s="177">
        <v>775</v>
      </c>
      <c r="AK28" s="335">
        <v>760</v>
      </c>
      <c r="AL28" s="182">
        <v>105</v>
      </c>
      <c r="AM28" s="183">
        <v>113</v>
      </c>
      <c r="AN28" s="394">
        <v>113</v>
      </c>
      <c r="AO28" s="184">
        <v>518</v>
      </c>
      <c r="AP28" s="183">
        <v>578</v>
      </c>
      <c r="AQ28" s="394">
        <v>585</v>
      </c>
      <c r="AR28" s="212">
        <v>16.2</v>
      </c>
      <c r="AS28" s="212">
        <v>16.399999999999999</v>
      </c>
      <c r="AT28" s="341">
        <v>16.100000000000001</v>
      </c>
      <c r="AU28" s="371"/>
      <c r="AV28" s="371"/>
    </row>
    <row r="29" spans="1:48" s="530" customFormat="1">
      <c r="A29" s="537" t="s">
        <v>178</v>
      </c>
      <c r="B29" s="347">
        <v>13.3</v>
      </c>
      <c r="C29" s="538">
        <v>13.8</v>
      </c>
      <c r="D29" s="539">
        <v>13.6</v>
      </c>
      <c r="E29" s="366">
        <v>420</v>
      </c>
      <c r="F29" s="540">
        <v>390</v>
      </c>
      <c r="G29" s="540">
        <v>395</v>
      </c>
      <c r="H29" s="541">
        <v>590</v>
      </c>
      <c r="I29" s="540">
        <v>655</v>
      </c>
      <c r="J29" s="540">
        <v>575</v>
      </c>
      <c r="K29" s="347">
        <v>76.099999999999994</v>
      </c>
      <c r="L29" s="538">
        <v>77.3</v>
      </c>
      <c r="M29" s="539">
        <v>76.7</v>
      </c>
      <c r="N29" s="349">
        <v>0.35</v>
      </c>
      <c r="O29" s="542">
        <v>0.37</v>
      </c>
      <c r="P29" s="543">
        <v>0.35</v>
      </c>
      <c r="Q29" s="365">
        <v>6</v>
      </c>
      <c r="R29" s="538">
        <v>5.9</v>
      </c>
      <c r="S29" s="544">
        <v>5.4</v>
      </c>
      <c r="T29" s="369">
        <v>55.9</v>
      </c>
      <c r="U29" s="160">
        <v>56.1</v>
      </c>
      <c r="V29" s="383">
        <v>55.7</v>
      </c>
      <c r="W29" s="390">
        <v>9</v>
      </c>
      <c r="X29" s="165">
        <v>7.25</v>
      </c>
      <c r="Y29" s="385">
        <v>6.5</v>
      </c>
      <c r="Z29" s="354">
        <v>25</v>
      </c>
      <c r="AA29" s="160">
        <v>25</v>
      </c>
      <c r="AB29" s="333">
        <v>23.5</v>
      </c>
      <c r="AC29" s="369">
        <v>4.9000000000000004</v>
      </c>
      <c r="AD29" s="538">
        <v>5.0999999999999996</v>
      </c>
      <c r="AE29" s="539">
        <v>5</v>
      </c>
      <c r="AF29" s="392">
        <v>13</v>
      </c>
      <c r="AG29" s="538">
        <v>13</v>
      </c>
      <c r="AH29" s="539">
        <v>12.8</v>
      </c>
      <c r="AI29" s="367">
        <v>810</v>
      </c>
      <c r="AJ29" s="540">
        <v>815</v>
      </c>
      <c r="AK29" s="545">
        <v>815</v>
      </c>
      <c r="AL29" s="364">
        <v>157</v>
      </c>
      <c r="AM29" s="546">
        <v>161</v>
      </c>
      <c r="AN29" s="547">
        <v>169</v>
      </c>
      <c r="AO29" s="363">
        <v>959</v>
      </c>
      <c r="AP29" s="546">
        <v>861</v>
      </c>
      <c r="AQ29" s="548">
        <v>981</v>
      </c>
      <c r="AR29" s="368">
        <v>14.1</v>
      </c>
      <c r="AS29" s="549">
        <v>16.100000000000001</v>
      </c>
      <c r="AT29" s="550">
        <v>14.8</v>
      </c>
      <c r="AU29" s="551"/>
      <c r="AV29" s="551"/>
    </row>
    <row r="30" spans="1:48" s="530" customFormat="1">
      <c r="A30" s="330" t="s">
        <v>125</v>
      </c>
      <c r="B30" s="188">
        <v>12</v>
      </c>
      <c r="C30" s="160">
        <v>12.3</v>
      </c>
      <c r="D30" s="383">
        <v>12.5</v>
      </c>
      <c r="E30" s="162">
        <v>435</v>
      </c>
      <c r="F30" s="162">
        <v>425</v>
      </c>
      <c r="G30" s="162">
        <v>395</v>
      </c>
      <c r="H30" s="187">
        <v>620</v>
      </c>
      <c r="I30" s="162">
        <v>670</v>
      </c>
      <c r="J30" s="162">
        <v>480</v>
      </c>
      <c r="K30" s="188">
        <v>75.599999999999994</v>
      </c>
      <c r="L30" s="160">
        <v>77.599999999999994</v>
      </c>
      <c r="M30" s="383">
        <v>76.2</v>
      </c>
      <c r="N30" s="189">
        <v>0.36</v>
      </c>
      <c r="O30" s="165">
        <v>0.38</v>
      </c>
      <c r="P30" s="385">
        <v>0.37</v>
      </c>
      <c r="Q30" s="160">
        <v>7.4</v>
      </c>
      <c r="R30" s="160">
        <v>6.9</v>
      </c>
      <c r="S30" s="333">
        <v>6.9</v>
      </c>
      <c r="T30" s="188">
        <v>56.8</v>
      </c>
      <c r="U30" s="160">
        <v>56.9</v>
      </c>
      <c r="V30" s="383">
        <v>56.9</v>
      </c>
      <c r="W30" s="189">
        <v>2.75</v>
      </c>
      <c r="X30" s="165">
        <v>5.75</v>
      </c>
      <c r="Y30" s="385">
        <v>4.5</v>
      </c>
      <c r="Z30" s="160">
        <v>9</v>
      </c>
      <c r="AA30" s="160">
        <v>8.5</v>
      </c>
      <c r="AB30" s="333">
        <v>7</v>
      </c>
      <c r="AC30" s="552">
        <v>3.1</v>
      </c>
      <c r="AD30" s="160">
        <v>3.4</v>
      </c>
      <c r="AE30" s="383">
        <v>3.3</v>
      </c>
      <c r="AF30" s="553">
        <v>7.8</v>
      </c>
      <c r="AG30" s="160">
        <v>8.9</v>
      </c>
      <c r="AH30" s="383">
        <v>8.6</v>
      </c>
      <c r="AI30" s="540">
        <v>775</v>
      </c>
      <c r="AJ30" s="162">
        <v>760</v>
      </c>
      <c r="AK30" s="325">
        <v>740</v>
      </c>
      <c r="AL30" s="554">
        <v>88</v>
      </c>
      <c r="AM30" s="555">
        <v>100</v>
      </c>
      <c r="AN30" s="556">
        <v>82</v>
      </c>
      <c r="AO30" s="557">
        <v>500</v>
      </c>
      <c r="AP30" s="555">
        <v>532</v>
      </c>
      <c r="AQ30" s="556">
        <v>439</v>
      </c>
      <c r="AR30" s="558">
        <v>14.2</v>
      </c>
      <c r="AS30" s="558">
        <v>15.6</v>
      </c>
      <c r="AT30" s="559">
        <v>14.8</v>
      </c>
      <c r="AU30" s="551"/>
      <c r="AV30" s="551"/>
    </row>
    <row r="31" spans="1:48" s="530" customFormat="1">
      <c r="A31" s="330" t="s">
        <v>29</v>
      </c>
      <c r="B31" s="188">
        <v>12.6</v>
      </c>
      <c r="C31" s="160">
        <v>12.8</v>
      </c>
      <c r="D31" s="383">
        <v>13</v>
      </c>
      <c r="E31" s="162">
        <v>450</v>
      </c>
      <c r="F31" s="162">
        <v>450</v>
      </c>
      <c r="G31" s="162">
        <v>455</v>
      </c>
      <c r="H31" s="187">
        <v>695</v>
      </c>
      <c r="I31" s="162">
        <v>770</v>
      </c>
      <c r="J31" s="162">
        <v>770</v>
      </c>
      <c r="K31" s="188">
        <v>74.8</v>
      </c>
      <c r="L31" s="160">
        <v>76.5</v>
      </c>
      <c r="M31" s="383">
        <v>75.5</v>
      </c>
      <c r="N31" s="189">
        <v>0.38</v>
      </c>
      <c r="O31" s="165">
        <v>0.4</v>
      </c>
      <c r="P31" s="385">
        <v>0.4</v>
      </c>
      <c r="Q31" s="160">
        <v>7.4</v>
      </c>
      <c r="R31" s="160">
        <v>7.4</v>
      </c>
      <c r="S31" s="333">
        <v>7.1</v>
      </c>
      <c r="T31" s="188">
        <v>58</v>
      </c>
      <c r="U31" s="160">
        <v>58.5</v>
      </c>
      <c r="V31" s="383">
        <v>58.2</v>
      </c>
      <c r="W31" s="189">
        <v>6.75</v>
      </c>
      <c r="X31" s="165">
        <v>6.25</v>
      </c>
      <c r="Y31" s="385">
        <v>7</v>
      </c>
      <c r="Z31" s="160">
        <v>10.5</v>
      </c>
      <c r="AA31" s="160">
        <v>9.5</v>
      </c>
      <c r="AB31" s="333">
        <v>8.5</v>
      </c>
      <c r="AC31" s="188">
        <v>3.7</v>
      </c>
      <c r="AD31" s="160">
        <v>4</v>
      </c>
      <c r="AE31" s="383">
        <v>3.7</v>
      </c>
      <c r="AF31" s="190">
        <v>9.1999999999999993</v>
      </c>
      <c r="AG31" s="160">
        <v>10.4</v>
      </c>
      <c r="AH31" s="383">
        <v>9.4</v>
      </c>
      <c r="AI31" s="162">
        <v>710</v>
      </c>
      <c r="AJ31" s="162">
        <v>745</v>
      </c>
      <c r="AK31" s="325">
        <v>720</v>
      </c>
      <c r="AL31" s="554">
        <v>119</v>
      </c>
      <c r="AM31" s="555">
        <v>103</v>
      </c>
      <c r="AN31" s="556">
        <v>97</v>
      </c>
      <c r="AO31" s="557">
        <v>602</v>
      </c>
      <c r="AP31" s="555">
        <v>516</v>
      </c>
      <c r="AQ31" s="556">
        <v>487</v>
      </c>
      <c r="AR31" s="558">
        <v>16</v>
      </c>
      <c r="AS31" s="558">
        <v>16.5</v>
      </c>
      <c r="AT31" s="559">
        <v>16</v>
      </c>
      <c r="AU31" s="551"/>
      <c r="AV31" s="551"/>
    </row>
    <row r="32" spans="1:48">
      <c r="A32" s="330" t="s">
        <v>31</v>
      </c>
      <c r="B32" s="188">
        <v>12.3</v>
      </c>
      <c r="C32" s="160">
        <v>12.8</v>
      </c>
      <c r="D32" s="383">
        <v>12.9</v>
      </c>
      <c r="E32" s="162">
        <v>435</v>
      </c>
      <c r="F32" s="162">
        <v>435</v>
      </c>
      <c r="G32" s="162">
        <v>395</v>
      </c>
      <c r="H32" s="187">
        <v>510</v>
      </c>
      <c r="I32" s="162">
        <v>650</v>
      </c>
      <c r="J32" s="162">
        <v>450</v>
      </c>
      <c r="K32" s="188">
        <v>76.8</v>
      </c>
      <c r="L32" s="160">
        <v>77.7</v>
      </c>
      <c r="M32" s="383">
        <v>76.7</v>
      </c>
      <c r="N32" s="189">
        <v>0.34</v>
      </c>
      <c r="O32" s="165">
        <v>0.37</v>
      </c>
      <c r="P32" s="385">
        <v>0.37</v>
      </c>
      <c r="Q32" s="160">
        <v>6.8</v>
      </c>
      <c r="R32" s="160">
        <v>6.7</v>
      </c>
      <c r="S32" s="333">
        <v>6.2</v>
      </c>
      <c r="T32" s="188">
        <v>57.7</v>
      </c>
      <c r="U32" s="160">
        <v>58.5</v>
      </c>
      <c r="V32" s="383">
        <v>57.9</v>
      </c>
      <c r="W32" s="189">
        <v>5.25</v>
      </c>
      <c r="X32" s="165">
        <v>5.25</v>
      </c>
      <c r="Y32" s="385">
        <v>6.75</v>
      </c>
      <c r="Z32" s="160">
        <v>7.5</v>
      </c>
      <c r="AA32" s="160">
        <v>8</v>
      </c>
      <c r="AB32" s="333">
        <v>8.5</v>
      </c>
      <c r="AC32" s="188">
        <v>2.9</v>
      </c>
      <c r="AD32" s="160">
        <v>3.2</v>
      </c>
      <c r="AE32" s="383">
        <v>3.2</v>
      </c>
      <c r="AF32" s="190">
        <v>7.2</v>
      </c>
      <c r="AG32" s="160">
        <v>8.3000000000000007</v>
      </c>
      <c r="AH32" s="383">
        <v>8.6</v>
      </c>
      <c r="AI32" s="162">
        <v>780</v>
      </c>
      <c r="AJ32" s="162">
        <v>770</v>
      </c>
      <c r="AK32" s="325">
        <v>760</v>
      </c>
      <c r="AL32" s="554">
        <v>90</v>
      </c>
      <c r="AM32" s="555">
        <v>87</v>
      </c>
      <c r="AN32" s="556">
        <v>102</v>
      </c>
      <c r="AO32" s="560">
        <v>450</v>
      </c>
      <c r="AP32" s="561">
        <v>402</v>
      </c>
      <c r="AQ32" s="562">
        <v>433</v>
      </c>
      <c r="AR32" s="558">
        <v>16.100000000000001</v>
      </c>
      <c r="AS32" s="558">
        <v>17.2</v>
      </c>
      <c r="AT32" s="559">
        <v>18.600000000000001</v>
      </c>
      <c r="AU32" s="173"/>
      <c r="AV32" s="173"/>
    </row>
    <row r="33" spans="1:48" ht="15" thickBot="1">
      <c r="A33" s="331" t="s">
        <v>30</v>
      </c>
      <c r="B33" s="336">
        <v>12.7</v>
      </c>
      <c r="C33" s="327"/>
      <c r="D33" s="384"/>
      <c r="E33" s="328">
        <v>480</v>
      </c>
      <c r="F33" s="328"/>
      <c r="G33" s="328"/>
      <c r="H33" s="563">
        <v>705</v>
      </c>
      <c r="I33" s="328"/>
      <c r="J33" s="328"/>
      <c r="K33" s="336">
        <v>75.400000000000006</v>
      </c>
      <c r="L33" s="327"/>
      <c r="M33" s="384"/>
      <c r="N33" s="337">
        <v>0.36</v>
      </c>
      <c r="O33" s="338"/>
      <c r="P33" s="386"/>
      <c r="Q33" s="327">
        <v>6.6</v>
      </c>
      <c r="R33" s="327"/>
      <c r="S33" s="340"/>
      <c r="T33" s="336">
        <v>58.7</v>
      </c>
      <c r="U33" s="370"/>
      <c r="V33" s="384"/>
      <c r="W33" s="337">
        <v>4.75</v>
      </c>
      <c r="X33" s="327"/>
      <c r="Y33" s="384"/>
      <c r="Z33" s="327">
        <v>8.5</v>
      </c>
      <c r="AA33" s="327"/>
      <c r="AB33" s="340"/>
      <c r="AC33" s="336">
        <v>3.2</v>
      </c>
      <c r="AD33" s="327"/>
      <c r="AE33" s="384"/>
      <c r="AF33" s="339">
        <v>9.1999999999999993</v>
      </c>
      <c r="AG33" s="327"/>
      <c r="AH33" s="384"/>
      <c r="AI33" s="328">
        <v>760</v>
      </c>
      <c r="AJ33" s="328"/>
      <c r="AK33" s="329"/>
      <c r="AL33" s="342">
        <v>121</v>
      </c>
      <c r="AM33" s="343"/>
      <c r="AN33" s="395"/>
      <c r="AO33" s="344">
        <v>519</v>
      </c>
      <c r="AP33" s="343"/>
      <c r="AQ33" s="395"/>
      <c r="AR33" s="345">
        <v>18.600000000000001</v>
      </c>
      <c r="AS33" s="345"/>
      <c r="AT33" s="346"/>
      <c r="AU33" s="173"/>
      <c r="AV33" s="173"/>
    </row>
    <row r="34" spans="1:48" s="324" customFormat="1" ht="20.25" customHeight="1">
      <c r="A34" s="397" t="s">
        <v>179</v>
      </c>
      <c r="X34" s="154"/>
      <c r="Y34" s="154"/>
      <c r="Z34" s="154"/>
      <c r="AA34" s="154"/>
      <c r="AB34" s="154"/>
      <c r="AC34" s="154"/>
      <c r="AD34" s="154"/>
      <c r="AE34" s="154"/>
      <c r="AF34" s="154"/>
      <c r="AG34" s="154"/>
      <c r="AH34" s="154"/>
      <c r="AI34" s="154"/>
      <c r="AJ34" s="154"/>
    </row>
    <row r="35" spans="1:48" customFormat="1" ht="18.600000000000001" thickBot="1">
      <c r="A35" s="475" t="s">
        <v>251</v>
      </c>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240"/>
      <c r="AS35" s="240"/>
    </row>
    <row r="36" spans="1:48" customFormat="1" ht="15.6">
      <c r="A36" s="773" t="s">
        <v>96</v>
      </c>
      <c r="B36" s="776" t="s">
        <v>97</v>
      </c>
      <c r="C36" s="777"/>
      <c r="D36" s="777"/>
      <c r="E36" s="777"/>
      <c r="F36" s="777"/>
      <c r="G36" s="777"/>
      <c r="H36" s="777"/>
      <c r="I36" s="777"/>
      <c r="J36" s="778"/>
      <c r="K36" s="776" t="s">
        <v>98</v>
      </c>
      <c r="L36" s="777"/>
      <c r="M36" s="777"/>
      <c r="N36" s="777"/>
      <c r="O36" s="777"/>
      <c r="P36" s="777"/>
      <c r="Q36" s="777"/>
      <c r="R36" s="777"/>
      <c r="S36" s="778"/>
      <c r="T36" s="776" t="s">
        <v>99</v>
      </c>
      <c r="U36" s="777"/>
      <c r="V36" s="777"/>
      <c r="W36" s="777"/>
      <c r="X36" s="777"/>
      <c r="Y36" s="777"/>
      <c r="Z36" s="777"/>
      <c r="AA36" s="777"/>
      <c r="AB36" s="778"/>
      <c r="AC36" s="776" t="s">
        <v>185</v>
      </c>
      <c r="AD36" s="777"/>
      <c r="AE36" s="777"/>
      <c r="AF36" s="777"/>
      <c r="AG36" s="777"/>
      <c r="AH36" s="777"/>
      <c r="AI36" s="777"/>
      <c r="AJ36" s="777"/>
      <c r="AK36" s="778"/>
      <c r="AL36" s="776" t="s">
        <v>101</v>
      </c>
      <c r="AM36" s="777"/>
      <c r="AN36" s="777"/>
      <c r="AO36" s="777"/>
      <c r="AP36" s="777"/>
      <c r="AQ36" s="777"/>
      <c r="AR36" s="777"/>
      <c r="AS36" s="777"/>
      <c r="AT36" s="778"/>
      <c r="AU36" s="240"/>
      <c r="AV36" s="240"/>
    </row>
    <row r="37" spans="1:48" customFormat="1" ht="15.6" thickBot="1">
      <c r="A37" s="774"/>
      <c r="B37" s="779" t="s">
        <v>102</v>
      </c>
      <c r="C37" s="780"/>
      <c r="D37" s="780"/>
      <c r="E37" s="780" t="s">
        <v>103</v>
      </c>
      <c r="F37" s="780"/>
      <c r="G37" s="780"/>
      <c r="H37" s="780" t="s">
        <v>186</v>
      </c>
      <c r="I37" s="780"/>
      <c r="J37" s="781"/>
      <c r="K37" s="779" t="s">
        <v>187</v>
      </c>
      <c r="L37" s="780"/>
      <c r="M37" s="780"/>
      <c r="N37" s="780" t="s">
        <v>105</v>
      </c>
      <c r="O37" s="780"/>
      <c r="P37" s="780"/>
      <c r="Q37" s="780" t="s">
        <v>106</v>
      </c>
      <c r="R37" s="780"/>
      <c r="S37" s="781"/>
      <c r="T37" s="779" t="s">
        <v>107</v>
      </c>
      <c r="U37" s="780"/>
      <c r="V37" s="780"/>
      <c r="W37" s="780" t="s">
        <v>108</v>
      </c>
      <c r="X37" s="780"/>
      <c r="Y37" s="780"/>
      <c r="Z37" s="780" t="s">
        <v>109</v>
      </c>
      <c r="AA37" s="780"/>
      <c r="AB37" s="781"/>
      <c r="AC37" s="779" t="s">
        <v>110</v>
      </c>
      <c r="AD37" s="780"/>
      <c r="AE37" s="780"/>
      <c r="AF37" s="780" t="s">
        <v>111</v>
      </c>
      <c r="AG37" s="780"/>
      <c r="AH37" s="780"/>
      <c r="AI37" s="780" t="s">
        <v>112</v>
      </c>
      <c r="AJ37" s="780"/>
      <c r="AK37" s="781"/>
      <c r="AL37" s="779" t="s">
        <v>113</v>
      </c>
      <c r="AM37" s="780"/>
      <c r="AN37" s="780"/>
      <c r="AO37" s="780" t="s">
        <v>114</v>
      </c>
      <c r="AP37" s="780"/>
      <c r="AQ37" s="780"/>
      <c r="AR37" s="780" t="s">
        <v>115</v>
      </c>
      <c r="AS37" s="780"/>
      <c r="AT37" s="781"/>
      <c r="AU37" s="240"/>
      <c r="AV37" s="240"/>
    </row>
    <row r="38" spans="1:48" customFormat="1" ht="15" thickBot="1">
      <c r="A38" s="775"/>
      <c r="B38" s="477">
        <v>2018</v>
      </c>
      <c r="C38" s="478">
        <v>2019</v>
      </c>
      <c r="D38" s="478">
        <v>2020</v>
      </c>
      <c r="E38" s="478">
        <v>2018</v>
      </c>
      <c r="F38" s="478">
        <v>2019</v>
      </c>
      <c r="G38" s="478">
        <v>2020</v>
      </c>
      <c r="H38" s="478">
        <v>2018</v>
      </c>
      <c r="I38" s="478">
        <v>2019</v>
      </c>
      <c r="J38" s="479">
        <v>2020</v>
      </c>
      <c r="K38" s="477">
        <v>2018</v>
      </c>
      <c r="L38" s="478">
        <v>2019</v>
      </c>
      <c r="M38" s="478">
        <v>2020</v>
      </c>
      <c r="N38" s="478">
        <v>2018</v>
      </c>
      <c r="O38" s="478">
        <v>2019</v>
      </c>
      <c r="P38" s="478">
        <v>2020</v>
      </c>
      <c r="Q38" s="478">
        <v>2018</v>
      </c>
      <c r="R38" s="478">
        <v>2019</v>
      </c>
      <c r="S38" s="479">
        <v>2020</v>
      </c>
      <c r="T38" s="477">
        <v>2018</v>
      </c>
      <c r="U38" s="478">
        <v>2019</v>
      </c>
      <c r="V38" s="478">
        <v>2020</v>
      </c>
      <c r="W38" s="478">
        <v>2018</v>
      </c>
      <c r="X38" s="478">
        <v>2019</v>
      </c>
      <c r="Y38" s="478">
        <v>2020</v>
      </c>
      <c r="Z38" s="478">
        <v>2018</v>
      </c>
      <c r="AA38" s="478">
        <v>2019</v>
      </c>
      <c r="AB38" s="479">
        <v>2020</v>
      </c>
      <c r="AC38" s="477">
        <v>2018</v>
      </c>
      <c r="AD38" s="478">
        <v>2019</v>
      </c>
      <c r="AE38" s="478">
        <v>2020</v>
      </c>
      <c r="AF38" s="478">
        <v>2018</v>
      </c>
      <c r="AG38" s="478">
        <v>2019</v>
      </c>
      <c r="AH38" s="478">
        <v>2020</v>
      </c>
      <c r="AI38" s="478">
        <v>2018</v>
      </c>
      <c r="AJ38" s="478">
        <v>2019</v>
      </c>
      <c r="AK38" s="479">
        <v>2020</v>
      </c>
      <c r="AL38" s="477">
        <v>2018</v>
      </c>
      <c r="AM38" s="478">
        <v>2019</v>
      </c>
      <c r="AN38" s="478">
        <v>2020</v>
      </c>
      <c r="AO38" s="478">
        <v>2018</v>
      </c>
      <c r="AP38" s="478">
        <v>2019</v>
      </c>
      <c r="AQ38" s="478">
        <v>2020</v>
      </c>
      <c r="AR38" s="478">
        <v>2018</v>
      </c>
      <c r="AS38" s="478">
        <v>2019</v>
      </c>
      <c r="AT38" s="479">
        <v>2020</v>
      </c>
      <c r="AU38" s="240"/>
      <c r="AV38" s="240"/>
    </row>
    <row r="39" spans="1:48" customFormat="1">
      <c r="A39" s="480" t="s">
        <v>168</v>
      </c>
      <c r="B39" s="481">
        <v>13</v>
      </c>
      <c r="C39" s="482">
        <v>12.8</v>
      </c>
      <c r="D39" s="482">
        <v>12.7</v>
      </c>
      <c r="E39" s="483">
        <v>410</v>
      </c>
      <c r="F39" s="483">
        <v>350</v>
      </c>
      <c r="G39" s="484">
        <v>415</v>
      </c>
      <c r="H39" s="484">
        <v>625</v>
      </c>
      <c r="I39" s="484">
        <v>320</v>
      </c>
      <c r="J39" s="485">
        <v>660</v>
      </c>
      <c r="K39" s="481">
        <v>76.599999999999994</v>
      </c>
      <c r="L39" s="482">
        <v>76.400000000000006</v>
      </c>
      <c r="M39" s="482">
        <v>76</v>
      </c>
      <c r="N39" s="486">
        <v>0.35</v>
      </c>
      <c r="O39" s="486">
        <v>0.33</v>
      </c>
      <c r="P39" s="486">
        <v>0.34</v>
      </c>
      <c r="Q39" s="482">
        <v>6.1</v>
      </c>
      <c r="R39" s="482">
        <v>5.9</v>
      </c>
      <c r="S39" s="487">
        <v>6.6</v>
      </c>
      <c r="T39" s="481">
        <v>56.8</v>
      </c>
      <c r="U39" s="482">
        <v>55.8</v>
      </c>
      <c r="V39" s="482">
        <v>58.2</v>
      </c>
      <c r="W39" s="486">
        <v>6.25</v>
      </c>
      <c r="X39" s="486">
        <v>5.75</v>
      </c>
      <c r="Y39" s="486">
        <v>5.25</v>
      </c>
      <c r="Z39" s="482">
        <v>8</v>
      </c>
      <c r="AA39" s="482">
        <v>7.5</v>
      </c>
      <c r="AB39" s="487">
        <v>5</v>
      </c>
      <c r="AC39" s="488"/>
      <c r="AD39" s="483">
        <v>3.4</v>
      </c>
      <c r="AE39" s="489">
        <v>3</v>
      </c>
      <c r="AF39" s="483"/>
      <c r="AG39" s="483">
        <v>8.4</v>
      </c>
      <c r="AH39" s="489">
        <v>8.1</v>
      </c>
      <c r="AI39" s="483"/>
      <c r="AJ39" s="483">
        <v>755</v>
      </c>
      <c r="AK39" s="490">
        <v>715</v>
      </c>
      <c r="AL39" s="491">
        <v>92</v>
      </c>
      <c r="AM39" s="484">
        <v>86</v>
      </c>
      <c r="AN39" s="484">
        <v>72</v>
      </c>
      <c r="AO39" s="484">
        <v>431</v>
      </c>
      <c r="AP39" s="484">
        <v>423</v>
      </c>
      <c r="AQ39" s="484">
        <v>357</v>
      </c>
      <c r="AR39" s="482">
        <v>17.100000000000001</v>
      </c>
      <c r="AS39" s="482">
        <v>15.9</v>
      </c>
      <c r="AT39" s="487">
        <v>16</v>
      </c>
      <c r="AU39" s="173"/>
      <c r="AV39" s="173"/>
    </row>
    <row r="40" spans="1:48" customFormat="1" ht="15" thickBot="1">
      <c r="A40" s="380" t="s">
        <v>118</v>
      </c>
      <c r="B40" s="492">
        <v>12.9</v>
      </c>
      <c r="C40" s="493">
        <v>13</v>
      </c>
      <c r="D40" s="493">
        <v>13.1</v>
      </c>
      <c r="E40" s="494">
        <v>425</v>
      </c>
      <c r="F40" s="494">
        <v>410</v>
      </c>
      <c r="G40" s="494">
        <v>430</v>
      </c>
      <c r="H40" s="494">
        <v>685</v>
      </c>
      <c r="I40" s="494">
        <v>570</v>
      </c>
      <c r="J40" s="495">
        <v>680</v>
      </c>
      <c r="K40" s="492">
        <v>77.3</v>
      </c>
      <c r="L40" s="493">
        <v>76.3</v>
      </c>
      <c r="M40" s="493">
        <v>76.599999999999994</v>
      </c>
      <c r="N40" s="496">
        <v>0.38</v>
      </c>
      <c r="O40" s="496">
        <v>0.37</v>
      </c>
      <c r="P40" s="496">
        <v>0.37</v>
      </c>
      <c r="Q40" s="493">
        <v>6.7</v>
      </c>
      <c r="R40" s="493">
        <v>6.4</v>
      </c>
      <c r="S40" s="497">
        <v>7.2</v>
      </c>
      <c r="T40" s="492">
        <v>57.5</v>
      </c>
      <c r="U40" s="493">
        <v>57.2</v>
      </c>
      <c r="V40" s="493">
        <v>59.8</v>
      </c>
      <c r="W40" s="496">
        <v>6.25</v>
      </c>
      <c r="X40" s="496">
        <v>6.25</v>
      </c>
      <c r="Y40" s="496">
        <v>7</v>
      </c>
      <c r="Z40" s="493">
        <v>13</v>
      </c>
      <c r="AA40" s="493">
        <v>12</v>
      </c>
      <c r="AB40" s="497">
        <v>9.5</v>
      </c>
      <c r="AC40" s="492">
        <v>3.9</v>
      </c>
      <c r="AD40" s="493">
        <v>3.8</v>
      </c>
      <c r="AE40" s="493">
        <v>3.3</v>
      </c>
      <c r="AF40" s="493">
        <v>10.199999999999999</v>
      </c>
      <c r="AG40" s="493">
        <v>9.9</v>
      </c>
      <c r="AH40" s="493">
        <v>9.1999999999999993</v>
      </c>
      <c r="AI40" s="494">
        <v>775</v>
      </c>
      <c r="AJ40" s="494">
        <v>760</v>
      </c>
      <c r="AK40" s="495">
        <v>745</v>
      </c>
      <c r="AL40" s="498">
        <v>113</v>
      </c>
      <c r="AM40" s="494">
        <v>113</v>
      </c>
      <c r="AN40" s="494">
        <v>112</v>
      </c>
      <c r="AO40" s="494">
        <v>578</v>
      </c>
      <c r="AP40" s="494">
        <v>585</v>
      </c>
      <c r="AQ40" s="494">
        <v>546</v>
      </c>
      <c r="AR40" s="493">
        <v>16.399999999999999</v>
      </c>
      <c r="AS40" s="493">
        <v>16.100000000000001</v>
      </c>
      <c r="AT40" s="497">
        <v>16.899999999999999</v>
      </c>
      <c r="AU40" s="173"/>
      <c r="AV40" s="173"/>
    </row>
    <row r="41" spans="1:48" customFormat="1">
      <c r="A41" s="330" t="s">
        <v>160</v>
      </c>
      <c r="B41" s="499">
        <v>13.8</v>
      </c>
      <c r="C41" s="500">
        <v>13.6</v>
      </c>
      <c r="D41" s="500">
        <v>13.6</v>
      </c>
      <c r="E41" s="501">
        <v>390</v>
      </c>
      <c r="F41" s="501">
        <v>395</v>
      </c>
      <c r="G41" s="501">
        <v>415</v>
      </c>
      <c r="H41" s="502">
        <v>655</v>
      </c>
      <c r="I41" s="502">
        <v>575</v>
      </c>
      <c r="J41" s="503">
        <v>670</v>
      </c>
      <c r="K41" s="499">
        <v>77.3</v>
      </c>
      <c r="L41" s="500">
        <v>76.7</v>
      </c>
      <c r="M41" s="500">
        <v>76.400000000000006</v>
      </c>
      <c r="N41" s="504">
        <v>0.37</v>
      </c>
      <c r="O41" s="504">
        <v>0.35</v>
      </c>
      <c r="P41" s="504">
        <v>0.36</v>
      </c>
      <c r="Q41" s="500">
        <v>5.9</v>
      </c>
      <c r="R41" s="500">
        <v>5.4</v>
      </c>
      <c r="S41" s="505">
        <v>6.4</v>
      </c>
      <c r="T41" s="499">
        <v>56.1</v>
      </c>
      <c r="U41" s="500">
        <v>55.7</v>
      </c>
      <c r="V41" s="500">
        <v>58.2</v>
      </c>
      <c r="W41" s="504">
        <v>7.25</v>
      </c>
      <c r="X41" s="504">
        <v>6.5</v>
      </c>
      <c r="Y41" s="504">
        <v>10</v>
      </c>
      <c r="Z41" s="500">
        <v>25</v>
      </c>
      <c r="AA41" s="500">
        <v>23.5</v>
      </c>
      <c r="AB41" s="505">
        <v>18.5</v>
      </c>
      <c r="AC41" s="499">
        <v>5.0999999999999996</v>
      </c>
      <c r="AD41" s="500">
        <v>5</v>
      </c>
      <c r="AE41" s="500">
        <v>4.4000000000000004</v>
      </c>
      <c r="AF41" s="500">
        <v>13</v>
      </c>
      <c r="AG41" s="500">
        <v>12.8</v>
      </c>
      <c r="AH41" s="500">
        <v>12.6</v>
      </c>
      <c r="AI41" s="501">
        <v>815</v>
      </c>
      <c r="AJ41" s="501">
        <v>815</v>
      </c>
      <c r="AK41" s="506">
        <v>790</v>
      </c>
      <c r="AL41" s="507">
        <v>161</v>
      </c>
      <c r="AM41" s="502">
        <v>169</v>
      </c>
      <c r="AN41" s="502">
        <v>162</v>
      </c>
      <c r="AO41" s="502">
        <v>861</v>
      </c>
      <c r="AP41" s="502">
        <v>981</v>
      </c>
      <c r="AQ41" s="502">
        <v>817</v>
      </c>
      <c r="AR41" s="500">
        <v>16.100000000000001</v>
      </c>
      <c r="AS41" s="500">
        <v>14.8</v>
      </c>
      <c r="AT41" s="505">
        <v>16.7</v>
      </c>
      <c r="AU41" s="508"/>
      <c r="AV41" s="508"/>
    </row>
    <row r="42" spans="1:48" customFormat="1">
      <c r="A42" s="330" t="s">
        <v>125</v>
      </c>
      <c r="B42" s="509">
        <v>12.3</v>
      </c>
      <c r="C42" s="510">
        <v>12.5</v>
      </c>
      <c r="D42" s="510">
        <v>12.5</v>
      </c>
      <c r="E42" s="511">
        <v>425</v>
      </c>
      <c r="F42" s="511">
        <v>395</v>
      </c>
      <c r="G42" s="511">
        <v>425</v>
      </c>
      <c r="H42" s="512">
        <v>670</v>
      </c>
      <c r="I42" s="512">
        <v>480</v>
      </c>
      <c r="J42" s="513">
        <v>675</v>
      </c>
      <c r="K42" s="509">
        <v>77.599999999999994</v>
      </c>
      <c r="L42" s="510">
        <v>76.2</v>
      </c>
      <c r="M42" s="510">
        <v>77.7</v>
      </c>
      <c r="N42" s="514">
        <v>0.38</v>
      </c>
      <c r="O42" s="514">
        <v>0.37</v>
      </c>
      <c r="P42" s="514">
        <v>0.37</v>
      </c>
      <c r="Q42" s="510">
        <v>6.9</v>
      </c>
      <c r="R42" s="510">
        <v>6.9</v>
      </c>
      <c r="S42" s="515">
        <v>7.5</v>
      </c>
      <c r="T42" s="509">
        <v>56.9</v>
      </c>
      <c r="U42" s="510">
        <v>56.9</v>
      </c>
      <c r="V42" s="510">
        <v>59.4</v>
      </c>
      <c r="W42" s="514">
        <v>5.75</v>
      </c>
      <c r="X42" s="514">
        <v>4.5</v>
      </c>
      <c r="Y42" s="514">
        <v>6.25</v>
      </c>
      <c r="Z42" s="510">
        <v>8.5</v>
      </c>
      <c r="AA42" s="510">
        <v>7</v>
      </c>
      <c r="AB42" s="515">
        <v>6</v>
      </c>
      <c r="AC42" s="509">
        <v>3.4</v>
      </c>
      <c r="AD42" s="510">
        <v>3.3</v>
      </c>
      <c r="AE42" s="510">
        <v>2.8</v>
      </c>
      <c r="AF42" s="510">
        <v>8.9</v>
      </c>
      <c r="AG42" s="510">
        <v>8.6</v>
      </c>
      <c r="AH42" s="510">
        <v>7.7</v>
      </c>
      <c r="AI42" s="511">
        <v>760</v>
      </c>
      <c r="AJ42" s="511">
        <v>740</v>
      </c>
      <c r="AK42" s="516">
        <v>740</v>
      </c>
      <c r="AL42" s="517">
        <v>100</v>
      </c>
      <c r="AM42" s="512">
        <v>82</v>
      </c>
      <c r="AN42" s="512">
        <v>100</v>
      </c>
      <c r="AO42" s="512">
        <v>532</v>
      </c>
      <c r="AP42" s="512">
        <v>439</v>
      </c>
      <c r="AQ42" s="512">
        <v>510</v>
      </c>
      <c r="AR42" s="510">
        <v>15.6</v>
      </c>
      <c r="AS42" s="510">
        <v>14.8</v>
      </c>
      <c r="AT42" s="515">
        <v>15.9</v>
      </c>
      <c r="AU42" s="508"/>
      <c r="AV42" s="508"/>
    </row>
    <row r="43" spans="1:48" customFormat="1">
      <c r="A43" s="330" t="s">
        <v>29</v>
      </c>
      <c r="B43" s="509">
        <v>12.8</v>
      </c>
      <c r="C43" s="510">
        <v>13</v>
      </c>
      <c r="D43" s="510">
        <v>12.8</v>
      </c>
      <c r="E43" s="511">
        <v>450</v>
      </c>
      <c r="F43" s="511">
        <v>455</v>
      </c>
      <c r="G43" s="511">
        <v>440</v>
      </c>
      <c r="H43" s="512">
        <v>770</v>
      </c>
      <c r="I43" s="512">
        <v>770</v>
      </c>
      <c r="J43" s="513">
        <v>765</v>
      </c>
      <c r="K43" s="509">
        <v>76.5</v>
      </c>
      <c r="L43" s="510">
        <v>75.5</v>
      </c>
      <c r="M43" s="510">
        <v>75.900000000000006</v>
      </c>
      <c r="N43" s="514">
        <v>0.4</v>
      </c>
      <c r="O43" s="514">
        <v>0.4</v>
      </c>
      <c r="P43" s="514">
        <v>0.39</v>
      </c>
      <c r="Q43" s="510">
        <v>7.4</v>
      </c>
      <c r="R43" s="510">
        <v>7.1</v>
      </c>
      <c r="S43" s="515">
        <v>7.8</v>
      </c>
      <c r="T43" s="509">
        <v>58.5</v>
      </c>
      <c r="U43" s="510">
        <v>58.2</v>
      </c>
      <c r="V43" s="510">
        <v>60.3</v>
      </c>
      <c r="W43" s="514">
        <v>6.25</v>
      </c>
      <c r="X43" s="514">
        <v>7</v>
      </c>
      <c r="Y43" s="514">
        <v>6.5</v>
      </c>
      <c r="Z43" s="510">
        <v>9.5</v>
      </c>
      <c r="AA43" s="510">
        <v>8.5</v>
      </c>
      <c r="AB43" s="515">
        <v>7.5</v>
      </c>
      <c r="AC43" s="509">
        <v>4</v>
      </c>
      <c r="AD43" s="510">
        <v>3.7</v>
      </c>
      <c r="AE43" s="510">
        <v>3.4</v>
      </c>
      <c r="AF43" s="510">
        <v>10.4</v>
      </c>
      <c r="AG43" s="510">
        <v>9.4</v>
      </c>
      <c r="AH43" s="510">
        <v>9.6</v>
      </c>
      <c r="AI43" s="511">
        <v>745</v>
      </c>
      <c r="AJ43" s="511">
        <v>720</v>
      </c>
      <c r="AK43" s="516">
        <v>735</v>
      </c>
      <c r="AL43" s="517">
        <v>103</v>
      </c>
      <c r="AM43" s="512">
        <v>97</v>
      </c>
      <c r="AN43" s="512">
        <v>112</v>
      </c>
      <c r="AO43" s="512">
        <v>516</v>
      </c>
      <c r="AP43" s="512">
        <v>487</v>
      </c>
      <c r="AQ43" s="512">
        <v>528</v>
      </c>
      <c r="AR43" s="510">
        <v>16.5</v>
      </c>
      <c r="AS43" s="510">
        <v>16</v>
      </c>
      <c r="AT43" s="515">
        <v>17</v>
      </c>
      <c r="AU43" s="508"/>
      <c r="AV43" s="508"/>
    </row>
    <row r="44" spans="1:48" customFormat="1" ht="15" thickBot="1">
      <c r="A44" s="331" t="s">
        <v>31</v>
      </c>
      <c r="B44" s="509">
        <v>12.8</v>
      </c>
      <c r="C44" s="510">
        <v>12.9</v>
      </c>
      <c r="D44" s="510">
        <v>13.3</v>
      </c>
      <c r="E44" s="511">
        <v>435</v>
      </c>
      <c r="F44" s="511">
        <v>395</v>
      </c>
      <c r="G44" s="511">
        <v>445</v>
      </c>
      <c r="H44" s="512">
        <v>650</v>
      </c>
      <c r="I44" s="512">
        <v>450</v>
      </c>
      <c r="J44" s="513">
        <v>610</v>
      </c>
      <c r="K44" s="509">
        <v>77.7</v>
      </c>
      <c r="L44" s="510">
        <v>76.7</v>
      </c>
      <c r="M44" s="510">
        <v>76.5</v>
      </c>
      <c r="N44" s="514">
        <v>0.37</v>
      </c>
      <c r="O44" s="514">
        <v>0.37</v>
      </c>
      <c r="P44" s="514">
        <v>0.35</v>
      </c>
      <c r="Q44" s="510">
        <v>6.7</v>
      </c>
      <c r="R44" s="510">
        <v>6.2</v>
      </c>
      <c r="S44" s="515">
        <v>7</v>
      </c>
      <c r="T44" s="509">
        <v>58.5</v>
      </c>
      <c r="U44" s="510">
        <v>57.9</v>
      </c>
      <c r="V44" s="510">
        <v>61.3</v>
      </c>
      <c r="W44" s="514">
        <v>5.25</v>
      </c>
      <c r="X44" s="514">
        <v>6.75</v>
      </c>
      <c r="Y44" s="514">
        <v>5.25</v>
      </c>
      <c r="Z44" s="510">
        <v>8</v>
      </c>
      <c r="AA44" s="510">
        <v>8.5</v>
      </c>
      <c r="AB44" s="515">
        <v>5</v>
      </c>
      <c r="AC44" s="509">
        <v>3.2</v>
      </c>
      <c r="AD44" s="510">
        <v>3.2</v>
      </c>
      <c r="AE44" s="510">
        <v>2.5</v>
      </c>
      <c r="AF44" s="510">
        <v>8.3000000000000007</v>
      </c>
      <c r="AG44" s="510">
        <v>8.6</v>
      </c>
      <c r="AH44" s="510">
        <v>6.8</v>
      </c>
      <c r="AI44" s="511">
        <v>770</v>
      </c>
      <c r="AJ44" s="511">
        <v>760</v>
      </c>
      <c r="AK44" s="516">
        <v>715</v>
      </c>
      <c r="AL44" s="517">
        <v>87</v>
      </c>
      <c r="AM44" s="512">
        <v>102</v>
      </c>
      <c r="AN44" s="512">
        <v>75</v>
      </c>
      <c r="AO44" s="512">
        <v>402</v>
      </c>
      <c r="AP44" s="512">
        <v>433</v>
      </c>
      <c r="AQ44" s="512">
        <v>329</v>
      </c>
      <c r="AR44" s="510">
        <v>17.2</v>
      </c>
      <c r="AS44" s="510">
        <v>18.600000000000001</v>
      </c>
      <c r="AT44" s="515">
        <v>17.899999999999999</v>
      </c>
      <c r="AU44" s="173"/>
      <c r="AV44" s="173"/>
    </row>
    <row r="45" spans="1:48" customFormat="1" ht="15" thickBot="1">
      <c r="A45" s="518" t="s">
        <v>188</v>
      </c>
      <c r="B45" s="519"/>
      <c r="C45" s="520"/>
      <c r="D45" s="521">
        <v>13.5</v>
      </c>
      <c r="E45" s="520"/>
      <c r="F45" s="520"/>
      <c r="G45" s="522">
        <v>415</v>
      </c>
      <c r="H45" s="520"/>
      <c r="I45" s="520"/>
      <c r="J45" s="523">
        <v>640</v>
      </c>
      <c r="K45" s="519"/>
      <c r="L45" s="520"/>
      <c r="M45" s="521">
        <v>77.8</v>
      </c>
      <c r="N45" s="520"/>
      <c r="O45" s="520"/>
      <c r="P45" s="524">
        <v>0.39</v>
      </c>
      <c r="Q45" s="520"/>
      <c r="R45" s="520"/>
      <c r="S45" s="525">
        <v>7.3</v>
      </c>
      <c r="T45" s="526"/>
      <c r="U45" s="527"/>
      <c r="V45" s="521">
        <v>60</v>
      </c>
      <c r="W45" s="520"/>
      <c r="X45" s="520"/>
      <c r="Y45" s="524">
        <v>9.5</v>
      </c>
      <c r="Z45" s="520"/>
      <c r="AA45" s="520"/>
      <c r="AB45" s="525">
        <v>16.5</v>
      </c>
      <c r="AC45" s="519"/>
      <c r="AD45" s="520"/>
      <c r="AE45" s="528">
        <v>4.4000000000000004</v>
      </c>
      <c r="AF45" s="520"/>
      <c r="AG45" s="520"/>
      <c r="AH45" s="528">
        <v>12</v>
      </c>
      <c r="AI45" s="520"/>
      <c r="AJ45" s="520"/>
      <c r="AK45" s="529">
        <v>780</v>
      </c>
      <c r="AL45" s="519"/>
      <c r="AM45" s="520"/>
      <c r="AN45" s="522">
        <v>162</v>
      </c>
      <c r="AO45" s="520"/>
      <c r="AP45" s="520"/>
      <c r="AQ45" s="522">
        <v>826</v>
      </c>
      <c r="AR45" s="520"/>
      <c r="AS45" s="520"/>
      <c r="AT45" s="525">
        <v>16.3</v>
      </c>
    </row>
    <row r="46" spans="1:48">
      <c r="A46" s="650"/>
    </row>
    <row r="47" spans="1:48" ht="21.6" thickBot="1">
      <c r="A47" s="647" t="s">
        <v>252</v>
      </c>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row>
    <row r="48" spans="1:48" ht="15.6">
      <c r="A48" s="785" t="s">
        <v>96</v>
      </c>
      <c r="B48" s="788" t="s">
        <v>97</v>
      </c>
      <c r="C48" s="788"/>
      <c r="D48" s="788"/>
      <c r="E48" s="788"/>
      <c r="F48" s="788"/>
      <c r="G48" s="789"/>
      <c r="H48" s="788" t="s">
        <v>98</v>
      </c>
      <c r="I48" s="788"/>
      <c r="J48" s="788"/>
      <c r="K48" s="788"/>
      <c r="L48" s="788"/>
      <c r="M48" s="788"/>
      <c r="N48" s="788"/>
      <c r="O48" s="788"/>
      <c r="P48" s="789"/>
      <c r="Q48" s="788" t="s">
        <v>99</v>
      </c>
      <c r="R48" s="788"/>
      <c r="S48" s="788"/>
      <c r="T48" s="788"/>
      <c r="U48" s="788"/>
      <c r="V48" s="788"/>
      <c r="W48" s="788"/>
      <c r="X48" s="788"/>
      <c r="Y48" s="789"/>
      <c r="Z48" s="788" t="s">
        <v>100</v>
      </c>
      <c r="AA48" s="788"/>
      <c r="AB48" s="788"/>
      <c r="AC48" s="788"/>
      <c r="AD48" s="788"/>
      <c r="AE48" s="788"/>
      <c r="AF48" s="788"/>
      <c r="AG48" s="788"/>
      <c r="AH48" s="789"/>
      <c r="AI48" s="788" t="s">
        <v>101</v>
      </c>
      <c r="AJ48" s="788"/>
      <c r="AK48" s="788"/>
      <c r="AL48" s="788"/>
      <c r="AM48" s="788"/>
      <c r="AN48" s="788"/>
      <c r="AO48" s="788"/>
      <c r="AP48" s="788"/>
      <c r="AQ48" s="788"/>
    </row>
    <row r="49" spans="1:45" ht="15">
      <c r="A49" s="786"/>
      <c r="B49" s="782" t="s">
        <v>102</v>
      </c>
      <c r="C49" s="782"/>
      <c r="D49" s="783"/>
      <c r="E49" s="782" t="s">
        <v>103</v>
      </c>
      <c r="F49" s="782"/>
      <c r="G49" s="784"/>
      <c r="H49" s="782" t="s">
        <v>104</v>
      </c>
      <c r="I49" s="782"/>
      <c r="J49" s="783"/>
      <c r="K49" s="790" t="s">
        <v>105</v>
      </c>
      <c r="L49" s="782"/>
      <c r="M49" s="783"/>
      <c r="N49" s="782" t="s">
        <v>106</v>
      </c>
      <c r="O49" s="782"/>
      <c r="P49" s="784"/>
      <c r="Q49" s="782" t="s">
        <v>107</v>
      </c>
      <c r="R49" s="782"/>
      <c r="S49" s="783"/>
      <c r="T49" s="790" t="s">
        <v>108</v>
      </c>
      <c r="U49" s="782"/>
      <c r="V49" s="783"/>
      <c r="W49" s="782" t="s">
        <v>109</v>
      </c>
      <c r="X49" s="782"/>
      <c r="Y49" s="784"/>
      <c r="Z49" s="782" t="s">
        <v>110</v>
      </c>
      <c r="AA49" s="782"/>
      <c r="AB49" s="783"/>
      <c r="AC49" s="790" t="s">
        <v>111</v>
      </c>
      <c r="AD49" s="782"/>
      <c r="AE49" s="783"/>
      <c r="AF49" s="782" t="s">
        <v>112</v>
      </c>
      <c r="AG49" s="782"/>
      <c r="AH49" s="784"/>
      <c r="AI49" s="782" t="s">
        <v>113</v>
      </c>
      <c r="AJ49" s="782"/>
      <c r="AK49" s="783"/>
      <c r="AL49" s="790" t="s">
        <v>114</v>
      </c>
      <c r="AM49" s="782"/>
      <c r="AN49" s="783"/>
      <c r="AO49" s="782" t="s">
        <v>115</v>
      </c>
      <c r="AP49" s="782"/>
      <c r="AQ49" s="782"/>
    </row>
    <row r="50" spans="1:45" ht="15" thickBot="1">
      <c r="A50" s="787"/>
      <c r="B50" s="155">
        <v>1998</v>
      </c>
      <c r="C50" s="155">
        <v>1999</v>
      </c>
      <c r="D50" s="156">
        <v>2000</v>
      </c>
      <c r="E50" s="155">
        <v>1998</v>
      </c>
      <c r="F50" s="155">
        <v>1999</v>
      </c>
      <c r="G50" s="155">
        <v>2000</v>
      </c>
      <c r="H50" s="157">
        <v>1998</v>
      </c>
      <c r="I50" s="155">
        <v>1999</v>
      </c>
      <c r="J50" s="156">
        <v>2000</v>
      </c>
      <c r="K50" s="155">
        <v>1998</v>
      </c>
      <c r="L50" s="155">
        <v>1999</v>
      </c>
      <c r="M50" s="156">
        <v>2000</v>
      </c>
      <c r="N50" s="155">
        <v>1998</v>
      </c>
      <c r="O50" s="155">
        <v>1999</v>
      </c>
      <c r="P50" s="155">
        <v>2000</v>
      </c>
      <c r="Q50" s="157">
        <v>1998</v>
      </c>
      <c r="R50" s="155">
        <v>1999</v>
      </c>
      <c r="S50" s="156">
        <v>2000</v>
      </c>
      <c r="T50" s="155">
        <v>1998</v>
      </c>
      <c r="U50" s="155">
        <v>1999</v>
      </c>
      <c r="V50" s="156">
        <v>2000</v>
      </c>
      <c r="W50" s="155">
        <v>1998</v>
      </c>
      <c r="X50" s="155">
        <v>1999</v>
      </c>
      <c r="Y50" s="155">
        <v>2000</v>
      </c>
      <c r="Z50" s="157">
        <v>1998</v>
      </c>
      <c r="AA50" s="155">
        <v>1999</v>
      </c>
      <c r="AB50" s="156" t="s">
        <v>116</v>
      </c>
      <c r="AC50" s="155">
        <v>1998</v>
      </c>
      <c r="AD50" s="155">
        <v>1999</v>
      </c>
      <c r="AE50" s="156" t="s">
        <v>116</v>
      </c>
      <c r="AF50" s="155">
        <v>1998</v>
      </c>
      <c r="AG50" s="155">
        <v>1999</v>
      </c>
      <c r="AH50" s="155" t="s">
        <v>116</v>
      </c>
      <c r="AI50" s="157">
        <v>1998</v>
      </c>
      <c r="AJ50" s="155">
        <v>1999</v>
      </c>
      <c r="AK50" s="156">
        <v>2000</v>
      </c>
      <c r="AL50" s="155">
        <v>1998</v>
      </c>
      <c r="AM50" s="155">
        <v>1999</v>
      </c>
      <c r="AN50" s="156">
        <v>2000</v>
      </c>
      <c r="AO50" s="155">
        <v>1998</v>
      </c>
      <c r="AP50" s="155">
        <v>1999</v>
      </c>
      <c r="AQ50" s="155">
        <v>2000</v>
      </c>
    </row>
    <row r="51" spans="1:45">
      <c r="A51" s="648" t="s">
        <v>122</v>
      </c>
      <c r="B51" s="159">
        <v>12.399999618530201</v>
      </c>
      <c r="C51" s="160">
        <v>11.5</v>
      </c>
      <c r="D51" s="160">
        <v>11.229999542236328</v>
      </c>
      <c r="E51" s="161">
        <v>415</v>
      </c>
      <c r="F51" s="162">
        <v>400</v>
      </c>
      <c r="G51" s="162">
        <v>405</v>
      </c>
      <c r="H51" s="163">
        <v>75.400001525878906</v>
      </c>
      <c r="I51" s="160">
        <v>75</v>
      </c>
      <c r="J51" s="160">
        <v>76.3</v>
      </c>
      <c r="K51" s="164">
        <v>0.36000001430511502</v>
      </c>
      <c r="L51" s="165">
        <v>0.37999999523162797</v>
      </c>
      <c r="M51" s="165">
        <v>0.40000000596046448</v>
      </c>
      <c r="N51" s="166">
        <v>4.0999999046325604</v>
      </c>
      <c r="O51" s="160">
        <v>5.5</v>
      </c>
      <c r="P51" s="160">
        <v>4.4000000953674316</v>
      </c>
      <c r="Q51" s="163">
        <v>59.099998474121001</v>
      </c>
      <c r="R51" s="160">
        <v>59.900001525878899</v>
      </c>
      <c r="S51" s="160">
        <v>59.2</v>
      </c>
      <c r="T51" s="167">
        <v>6.1999998092651296</v>
      </c>
      <c r="U51" s="160">
        <v>5.4000000953674299</v>
      </c>
      <c r="V51" s="160">
        <v>5.5</v>
      </c>
      <c r="W51" s="167">
        <v>13.4700002670288</v>
      </c>
      <c r="X51" s="160">
        <v>6.0999999046325604</v>
      </c>
      <c r="Y51" s="160">
        <v>5.6</v>
      </c>
      <c r="Z51" s="163">
        <v>2.70000004768371</v>
      </c>
      <c r="AA51" s="160">
        <v>2.20000004768371</v>
      </c>
      <c r="AB51" s="160">
        <v>6.8</v>
      </c>
      <c r="AC51" s="166" t="s">
        <v>117</v>
      </c>
      <c r="AD51" s="160" t="s">
        <v>117</v>
      </c>
      <c r="AE51" s="160" t="s">
        <v>117</v>
      </c>
      <c r="AF51" s="161">
        <v>835</v>
      </c>
      <c r="AG51" s="162">
        <v>775</v>
      </c>
      <c r="AH51" s="162">
        <v>970</v>
      </c>
      <c r="AI51" s="168" t="s">
        <v>117</v>
      </c>
      <c r="AJ51" s="169"/>
      <c r="AK51" s="169"/>
      <c r="AL51" s="170" t="s">
        <v>117</v>
      </c>
      <c r="AM51" s="169"/>
      <c r="AN51" s="169"/>
      <c r="AO51" s="171" t="s">
        <v>117</v>
      </c>
      <c r="AP51" s="172"/>
      <c r="AQ51" s="172"/>
      <c r="AR51" s="173"/>
      <c r="AS51" s="173"/>
    </row>
    <row r="52" spans="1:45" ht="15" thickBot="1">
      <c r="A52" s="649" t="s">
        <v>118</v>
      </c>
      <c r="B52" s="175">
        <f t="shared" ref="B52:AQ52" si="2">AVERAGE(B53:B55)</f>
        <v>12.033333460489866</v>
      </c>
      <c r="C52" s="175">
        <f t="shared" si="2"/>
        <v>10.800000190734799</v>
      </c>
      <c r="D52" s="175">
        <f t="shared" si="2"/>
        <v>10.514999866485596</v>
      </c>
      <c r="E52" s="176">
        <f t="shared" si="2"/>
        <v>408.33333333333331</v>
      </c>
      <c r="F52" s="177">
        <f t="shared" si="2"/>
        <v>385</v>
      </c>
      <c r="G52" s="177">
        <f t="shared" si="2"/>
        <v>392.5</v>
      </c>
      <c r="H52" s="178">
        <f t="shared" si="2"/>
        <v>73.733332316080705</v>
      </c>
      <c r="I52" s="175">
        <f t="shared" si="2"/>
        <v>75.850002288818359</v>
      </c>
      <c r="J52" s="175">
        <f t="shared" si="2"/>
        <v>75.900000000000006</v>
      </c>
      <c r="K52" s="179">
        <f t="shared" si="2"/>
        <v>0.36666667461395303</v>
      </c>
      <c r="L52" s="180">
        <f t="shared" si="2"/>
        <v>0.40500000119209245</v>
      </c>
      <c r="M52" s="180">
        <f t="shared" si="2"/>
        <v>0.42499999701976776</v>
      </c>
      <c r="N52" s="181">
        <f t="shared" si="2"/>
        <v>3.5999999841054269</v>
      </c>
      <c r="O52" s="175">
        <f t="shared" si="2"/>
        <v>5.0500001907348597</v>
      </c>
      <c r="P52" s="175">
        <f t="shared" si="2"/>
        <v>3.8999999761581421</v>
      </c>
      <c r="Q52" s="178">
        <f t="shared" si="2"/>
        <v>57.199999491373632</v>
      </c>
      <c r="R52" s="175">
        <f t="shared" si="2"/>
        <v>57.200000762939453</v>
      </c>
      <c r="S52" s="175">
        <f t="shared" si="2"/>
        <v>56.9</v>
      </c>
      <c r="T52" s="181">
        <f t="shared" si="2"/>
        <v>6.9766666094462026</v>
      </c>
      <c r="U52" s="175">
        <f t="shared" si="2"/>
        <v>5.5999999046325648</v>
      </c>
      <c r="V52" s="175">
        <f t="shared" si="2"/>
        <v>4.6500000000000004</v>
      </c>
      <c r="W52" s="181">
        <f t="shared" si="2"/>
        <v>15.599999427795368</v>
      </c>
      <c r="X52" s="175">
        <f t="shared" si="2"/>
        <v>6.7499999999999947</v>
      </c>
      <c r="Y52" s="175">
        <f t="shared" si="2"/>
        <v>5.75</v>
      </c>
      <c r="Z52" s="178">
        <f t="shared" si="2"/>
        <v>2.4999999999999964</v>
      </c>
      <c r="AA52" s="175">
        <f t="shared" si="2"/>
        <v>2.1499999761581403</v>
      </c>
      <c r="AB52" s="175">
        <f t="shared" si="2"/>
        <v>7.5</v>
      </c>
      <c r="AC52" s="181" t="e">
        <f t="shared" si="2"/>
        <v>#DIV/0!</v>
      </c>
      <c r="AD52" s="175" t="e">
        <f t="shared" si="2"/>
        <v>#DIV/0!</v>
      </c>
      <c r="AE52" s="175" t="e">
        <f t="shared" si="2"/>
        <v>#DIV/0!</v>
      </c>
      <c r="AF52" s="176">
        <f t="shared" si="2"/>
        <v>745</v>
      </c>
      <c r="AG52" s="177">
        <f t="shared" si="2"/>
        <v>727.5</v>
      </c>
      <c r="AH52" s="177">
        <f t="shared" si="2"/>
        <v>905</v>
      </c>
      <c r="AI52" s="182">
        <f t="shared" si="2"/>
        <v>230</v>
      </c>
      <c r="AJ52" s="183" t="e">
        <f t="shared" si="2"/>
        <v>#DIV/0!</v>
      </c>
      <c r="AK52" s="183" t="e">
        <f t="shared" si="2"/>
        <v>#DIV/0!</v>
      </c>
      <c r="AL52" s="184">
        <f t="shared" si="2"/>
        <v>820</v>
      </c>
      <c r="AM52" s="183" t="e">
        <f t="shared" si="2"/>
        <v>#DIV/0!</v>
      </c>
      <c r="AN52" s="183" t="e">
        <f t="shared" si="2"/>
        <v>#DIV/0!</v>
      </c>
      <c r="AO52" s="211">
        <f t="shared" si="2"/>
        <v>21</v>
      </c>
      <c r="AP52" s="212" t="e">
        <f t="shared" si="2"/>
        <v>#DIV/0!</v>
      </c>
      <c r="AQ52" s="212" t="e">
        <f t="shared" si="2"/>
        <v>#DIV/0!</v>
      </c>
      <c r="AR52" s="173"/>
      <c r="AS52" s="173"/>
    </row>
    <row r="53" spans="1:45" s="153" customFormat="1">
      <c r="A53" s="185" t="s">
        <v>119</v>
      </c>
      <c r="B53" s="186">
        <v>12.1000003814697</v>
      </c>
      <c r="C53" s="160">
        <v>10.800000190734799</v>
      </c>
      <c r="D53" s="160">
        <v>10.420000076293945</v>
      </c>
      <c r="E53" s="187">
        <v>425</v>
      </c>
      <c r="F53" s="162">
        <v>390</v>
      </c>
      <c r="G53" s="162">
        <v>390</v>
      </c>
      <c r="H53" s="188">
        <v>72.199996948242102</v>
      </c>
      <c r="I53" s="160">
        <v>74.800003051757798</v>
      </c>
      <c r="J53" s="160">
        <v>75.5</v>
      </c>
      <c r="K53" s="189">
        <v>0.37000000476837203</v>
      </c>
      <c r="L53" s="165">
        <v>0.40999999642372098</v>
      </c>
      <c r="M53" s="165">
        <v>0.43999999761581421</v>
      </c>
      <c r="N53" s="190">
        <v>3.5</v>
      </c>
      <c r="O53" s="160">
        <v>4.8000001907348597</v>
      </c>
      <c r="P53" s="160">
        <v>4</v>
      </c>
      <c r="Q53" s="188">
        <v>58.200000762939403</v>
      </c>
      <c r="R53" s="191">
        <v>58.400001525878899</v>
      </c>
      <c r="S53" s="160">
        <v>57.8</v>
      </c>
      <c r="T53" s="190">
        <v>6.3299999237060502</v>
      </c>
      <c r="U53" s="160">
        <v>5.1999998092651296</v>
      </c>
      <c r="V53" s="160">
        <v>4.3</v>
      </c>
      <c r="W53" s="190">
        <v>17.129999160766602</v>
      </c>
      <c r="X53" s="160">
        <v>6.0999999046325604</v>
      </c>
      <c r="Y53" s="160">
        <v>4.8</v>
      </c>
      <c r="Z53" s="188">
        <v>2.5999999046325599</v>
      </c>
      <c r="AA53" s="160">
        <v>2.2999999523162802</v>
      </c>
      <c r="AB53" s="160">
        <v>7</v>
      </c>
      <c r="AC53" s="190" t="s">
        <v>117</v>
      </c>
      <c r="AD53" s="160" t="s">
        <v>117</v>
      </c>
      <c r="AE53" s="160" t="s">
        <v>117</v>
      </c>
      <c r="AF53" s="187">
        <v>700</v>
      </c>
      <c r="AG53" s="162">
        <v>745</v>
      </c>
      <c r="AH53" s="162">
        <v>870</v>
      </c>
      <c r="AI53" s="168"/>
      <c r="AJ53" s="169"/>
      <c r="AK53" s="169"/>
      <c r="AL53" s="192"/>
      <c r="AM53" s="169"/>
      <c r="AN53" s="169"/>
      <c r="AO53" s="218"/>
      <c r="AP53" s="172"/>
      <c r="AQ53" s="172"/>
      <c r="AR53" s="195"/>
      <c r="AS53" s="195"/>
    </row>
    <row r="54" spans="1:45" s="153" customFormat="1">
      <c r="A54" s="185" t="s">
        <v>32</v>
      </c>
      <c r="B54" s="188">
        <v>12.800000190734799</v>
      </c>
      <c r="C54" s="160">
        <v>10.800000190734799</v>
      </c>
      <c r="D54" s="160">
        <v>10.609999656677246</v>
      </c>
      <c r="E54" s="187">
        <v>405</v>
      </c>
      <c r="F54" s="162">
        <v>380</v>
      </c>
      <c r="G54" s="162">
        <v>395</v>
      </c>
      <c r="H54" s="188">
        <v>74.5</v>
      </c>
      <c r="I54" s="160">
        <v>76.900001525878906</v>
      </c>
      <c r="J54" s="160">
        <v>76.3</v>
      </c>
      <c r="K54" s="189">
        <v>0.37000000476837203</v>
      </c>
      <c r="L54" s="165">
        <v>0.40000000596046398</v>
      </c>
      <c r="M54" s="165">
        <v>0.40999999642372131</v>
      </c>
      <c r="N54" s="190">
        <v>3.5</v>
      </c>
      <c r="O54" s="160">
        <v>5.3000001907348597</v>
      </c>
      <c r="P54" s="160">
        <v>3.7999999523162842</v>
      </c>
      <c r="Q54" s="188">
        <v>56.799999237060497</v>
      </c>
      <c r="R54" s="160">
        <v>56</v>
      </c>
      <c r="S54" s="160">
        <v>56</v>
      </c>
      <c r="T54" s="190">
        <v>9.1999998092651296</v>
      </c>
      <c r="U54" s="160">
        <v>6</v>
      </c>
      <c r="V54" s="160">
        <v>5</v>
      </c>
      <c r="W54" s="190">
        <v>17.4699993133544</v>
      </c>
      <c r="X54" s="160">
        <v>7.4000000953674299</v>
      </c>
      <c r="Y54" s="160">
        <v>6.7</v>
      </c>
      <c r="Z54" s="188">
        <v>2.9000000953674299</v>
      </c>
      <c r="AA54" s="160">
        <v>2</v>
      </c>
      <c r="AB54" s="160">
        <v>8</v>
      </c>
      <c r="AC54" s="190" t="s">
        <v>117</v>
      </c>
      <c r="AD54" s="160" t="s">
        <v>117</v>
      </c>
      <c r="AE54" s="160" t="s">
        <v>117</v>
      </c>
      <c r="AF54" s="187">
        <v>765</v>
      </c>
      <c r="AG54" s="162">
        <v>710</v>
      </c>
      <c r="AH54" s="162">
        <v>940</v>
      </c>
      <c r="AI54" s="168">
        <v>230</v>
      </c>
      <c r="AJ54" s="169"/>
      <c r="AK54" s="169"/>
      <c r="AL54" s="192">
        <v>820</v>
      </c>
      <c r="AM54" s="169"/>
      <c r="AN54" s="169"/>
      <c r="AO54" s="218">
        <v>21</v>
      </c>
      <c r="AP54" s="172"/>
      <c r="AQ54" s="172"/>
      <c r="AR54" s="195"/>
      <c r="AS54" s="195"/>
    </row>
    <row r="55" spans="1:45">
      <c r="A55" s="196" t="s">
        <v>123</v>
      </c>
      <c r="B55" s="197">
        <v>11.199999809265099</v>
      </c>
      <c r="C55" s="198"/>
      <c r="D55" s="198"/>
      <c r="E55" s="199">
        <v>395</v>
      </c>
      <c r="F55" s="200"/>
      <c r="G55" s="200"/>
      <c r="H55" s="197">
        <v>74.5</v>
      </c>
      <c r="I55" s="198"/>
      <c r="J55" s="198"/>
      <c r="K55" s="201">
        <v>0.36000001430511502</v>
      </c>
      <c r="L55" s="202"/>
      <c r="M55" s="202"/>
      <c r="N55" s="203">
        <v>3.7999999523162802</v>
      </c>
      <c r="O55" s="198"/>
      <c r="P55" s="198"/>
      <c r="Q55" s="197">
        <v>56.599998474121001</v>
      </c>
      <c r="R55" s="198"/>
      <c r="S55" s="198"/>
      <c r="T55" s="203">
        <v>5.4000000953674299</v>
      </c>
      <c r="U55" s="198"/>
      <c r="V55" s="198"/>
      <c r="W55" s="203">
        <v>12.199999809265099</v>
      </c>
      <c r="X55" s="198"/>
      <c r="Y55" s="198"/>
      <c r="Z55" s="197">
        <v>2</v>
      </c>
      <c r="AA55" s="198"/>
      <c r="AB55" s="198"/>
      <c r="AC55" s="203" t="s">
        <v>117</v>
      </c>
      <c r="AD55" s="198"/>
      <c r="AE55" s="198"/>
      <c r="AF55" s="199">
        <v>770</v>
      </c>
      <c r="AG55" s="200"/>
      <c r="AH55" s="200"/>
      <c r="AI55" s="204"/>
      <c r="AJ55" s="205"/>
      <c r="AK55" s="205"/>
      <c r="AL55" s="206"/>
      <c r="AM55" s="205"/>
      <c r="AN55" s="205"/>
      <c r="AO55" s="219"/>
      <c r="AP55" s="220"/>
      <c r="AQ55" s="220"/>
      <c r="AR55" s="173"/>
      <c r="AS55" s="173"/>
    </row>
    <row r="56" spans="1:45" s="324" customFormat="1" ht="17.399999999999999">
      <c r="X56" s="154"/>
      <c r="Y56" s="154"/>
      <c r="Z56" s="154"/>
      <c r="AA56" s="154"/>
      <c r="AB56" s="154"/>
      <c r="AC56" s="154"/>
      <c r="AD56" s="154"/>
      <c r="AE56" s="154"/>
      <c r="AF56" s="154"/>
      <c r="AG56" s="154"/>
      <c r="AH56" s="154"/>
      <c r="AI56" s="154"/>
      <c r="AJ56" s="154"/>
    </row>
    <row r="57" spans="1:45" customFormat="1" ht="21.6" thickBot="1">
      <c r="A57" s="448" t="s">
        <v>241</v>
      </c>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0"/>
      <c r="AS57" s="240"/>
    </row>
    <row r="58" spans="1:45" customFormat="1" ht="15.6">
      <c r="A58" s="791" t="s">
        <v>96</v>
      </c>
      <c r="B58" s="788" t="s">
        <v>97</v>
      </c>
      <c r="C58" s="788"/>
      <c r="D58" s="788"/>
      <c r="E58" s="788"/>
      <c r="F58" s="788"/>
      <c r="G58" s="789"/>
      <c r="H58" s="788" t="s">
        <v>98</v>
      </c>
      <c r="I58" s="788"/>
      <c r="J58" s="788"/>
      <c r="K58" s="788"/>
      <c r="L58" s="788"/>
      <c r="M58" s="788"/>
      <c r="N58" s="788"/>
      <c r="O58" s="788"/>
      <c r="P58" s="789"/>
      <c r="Q58" s="788" t="s">
        <v>99</v>
      </c>
      <c r="R58" s="788"/>
      <c r="S58" s="788"/>
      <c r="T58" s="788"/>
      <c r="U58" s="788"/>
      <c r="V58" s="788"/>
      <c r="W58" s="788"/>
      <c r="X58" s="788"/>
      <c r="Y58" s="789"/>
      <c r="Z58" s="788" t="s">
        <v>100</v>
      </c>
      <c r="AA58" s="788"/>
      <c r="AB58" s="788"/>
      <c r="AC58" s="788"/>
      <c r="AD58" s="788"/>
      <c r="AE58" s="788"/>
      <c r="AF58" s="788"/>
      <c r="AG58" s="788"/>
      <c r="AH58" s="789"/>
      <c r="AI58" s="788" t="s">
        <v>101</v>
      </c>
      <c r="AJ58" s="788"/>
      <c r="AK58" s="788"/>
      <c r="AL58" s="788"/>
      <c r="AM58" s="788"/>
      <c r="AN58" s="788"/>
      <c r="AO58" s="788"/>
      <c r="AP58" s="788"/>
      <c r="AQ58" s="788"/>
      <c r="AR58" s="240"/>
      <c r="AS58" s="240"/>
    </row>
    <row r="59" spans="1:45" customFormat="1" ht="15">
      <c r="A59" s="792"/>
      <c r="B59" s="782" t="s">
        <v>102</v>
      </c>
      <c r="C59" s="782"/>
      <c r="D59" s="783"/>
      <c r="E59" s="782" t="s">
        <v>103</v>
      </c>
      <c r="F59" s="782"/>
      <c r="G59" s="784"/>
      <c r="H59" s="782" t="s">
        <v>104</v>
      </c>
      <c r="I59" s="782"/>
      <c r="J59" s="783"/>
      <c r="K59" s="790" t="s">
        <v>105</v>
      </c>
      <c r="L59" s="782"/>
      <c r="M59" s="783"/>
      <c r="N59" s="782" t="s">
        <v>106</v>
      </c>
      <c r="O59" s="782"/>
      <c r="P59" s="784"/>
      <c r="Q59" s="782" t="s">
        <v>107</v>
      </c>
      <c r="R59" s="782"/>
      <c r="S59" s="783"/>
      <c r="T59" s="790" t="s">
        <v>108</v>
      </c>
      <c r="U59" s="782"/>
      <c r="V59" s="783"/>
      <c r="W59" s="782" t="s">
        <v>109</v>
      </c>
      <c r="X59" s="782"/>
      <c r="Y59" s="784"/>
      <c r="Z59" s="782" t="s">
        <v>110</v>
      </c>
      <c r="AA59" s="782"/>
      <c r="AB59" s="783"/>
      <c r="AC59" s="790" t="s">
        <v>111</v>
      </c>
      <c r="AD59" s="782"/>
      <c r="AE59" s="783"/>
      <c r="AF59" s="782" t="s">
        <v>112</v>
      </c>
      <c r="AG59" s="782"/>
      <c r="AH59" s="784"/>
      <c r="AI59" s="782" t="s">
        <v>113</v>
      </c>
      <c r="AJ59" s="782"/>
      <c r="AK59" s="783"/>
      <c r="AL59" s="790" t="s">
        <v>114</v>
      </c>
      <c r="AM59" s="782"/>
      <c r="AN59" s="783"/>
      <c r="AO59" s="782" t="s">
        <v>115</v>
      </c>
      <c r="AP59" s="782"/>
      <c r="AQ59" s="782"/>
      <c r="AR59" s="240"/>
      <c r="AS59" s="240"/>
    </row>
    <row r="60" spans="1:45" customFormat="1" ht="15" thickBot="1">
      <c r="A60" s="793"/>
      <c r="B60" s="155">
        <v>2008</v>
      </c>
      <c r="C60" s="155">
        <v>2009</v>
      </c>
      <c r="D60" s="156">
        <v>2010</v>
      </c>
      <c r="E60" s="155">
        <v>2008</v>
      </c>
      <c r="F60" s="155">
        <v>2009</v>
      </c>
      <c r="G60" s="155">
        <v>2010</v>
      </c>
      <c r="H60" s="157">
        <v>2008</v>
      </c>
      <c r="I60" s="155">
        <v>2009</v>
      </c>
      <c r="J60" s="156">
        <v>2010</v>
      </c>
      <c r="K60" s="155">
        <v>2008</v>
      </c>
      <c r="L60" s="155">
        <v>2009</v>
      </c>
      <c r="M60" s="156">
        <v>2010</v>
      </c>
      <c r="N60" s="155">
        <v>2008</v>
      </c>
      <c r="O60" s="155">
        <v>2009</v>
      </c>
      <c r="P60" s="155">
        <v>2010</v>
      </c>
      <c r="Q60" s="157">
        <v>2008</v>
      </c>
      <c r="R60" s="155">
        <v>2009</v>
      </c>
      <c r="S60" s="156">
        <v>2010</v>
      </c>
      <c r="T60" s="155">
        <v>2008</v>
      </c>
      <c r="U60" s="155">
        <v>2009</v>
      </c>
      <c r="V60" s="156">
        <v>2010</v>
      </c>
      <c r="W60" s="155">
        <v>2008</v>
      </c>
      <c r="X60" s="155">
        <v>2009</v>
      </c>
      <c r="Y60" s="155">
        <v>2010</v>
      </c>
      <c r="Z60" s="157">
        <v>2008</v>
      </c>
      <c r="AA60" s="155">
        <v>2009</v>
      </c>
      <c r="AB60" s="156">
        <v>2010</v>
      </c>
      <c r="AC60" s="155">
        <v>2008</v>
      </c>
      <c r="AD60" s="155">
        <v>2009</v>
      </c>
      <c r="AE60" s="156">
        <v>2010</v>
      </c>
      <c r="AF60" s="155">
        <v>2008</v>
      </c>
      <c r="AG60" s="155">
        <v>2009</v>
      </c>
      <c r="AH60" s="155">
        <v>2010</v>
      </c>
      <c r="AI60" s="157">
        <v>2008</v>
      </c>
      <c r="AJ60" s="155">
        <v>2009</v>
      </c>
      <c r="AK60" s="156">
        <v>2010</v>
      </c>
      <c r="AL60" s="155">
        <v>2008</v>
      </c>
      <c r="AM60" s="155">
        <v>2009</v>
      </c>
      <c r="AN60" s="156">
        <v>2010</v>
      </c>
      <c r="AO60" s="155">
        <v>2008</v>
      </c>
      <c r="AP60" s="155">
        <v>2009</v>
      </c>
      <c r="AQ60" s="155">
        <v>2010</v>
      </c>
      <c r="AR60" s="240"/>
      <c r="AS60" s="240"/>
    </row>
    <row r="61" spans="1:45" customFormat="1">
      <c r="A61" s="158" t="s">
        <v>160</v>
      </c>
      <c r="B61" s="159">
        <v>13.3</v>
      </c>
      <c r="C61" s="160">
        <v>13</v>
      </c>
      <c r="D61" s="160">
        <v>13.1</v>
      </c>
      <c r="E61" s="161">
        <v>425</v>
      </c>
      <c r="F61" s="162">
        <v>405</v>
      </c>
      <c r="G61" s="162">
        <v>395</v>
      </c>
      <c r="H61" s="163">
        <v>75.900000000000006</v>
      </c>
      <c r="I61" s="160">
        <v>76.2</v>
      </c>
      <c r="J61" s="160">
        <v>76</v>
      </c>
      <c r="K61" s="164">
        <v>0.35</v>
      </c>
      <c r="L61" s="165">
        <v>0.34</v>
      </c>
      <c r="M61" s="165">
        <v>0.33</v>
      </c>
      <c r="N61" s="166">
        <v>5.6</v>
      </c>
      <c r="O61" s="160">
        <v>5.5</v>
      </c>
      <c r="P61" s="160">
        <v>4.7</v>
      </c>
      <c r="Q61" s="163">
        <v>58.7</v>
      </c>
      <c r="R61" s="160">
        <v>57.2</v>
      </c>
      <c r="S61" s="160">
        <v>56.5</v>
      </c>
      <c r="T61" s="167">
        <v>19.8</v>
      </c>
      <c r="U61" s="160">
        <v>23.5</v>
      </c>
      <c r="V61" s="160">
        <v>22.75</v>
      </c>
      <c r="W61" s="167">
        <v>25</v>
      </c>
      <c r="X61" s="160">
        <v>32</v>
      </c>
      <c r="Y61" s="160">
        <v>30</v>
      </c>
      <c r="Z61" s="163">
        <v>5.2</v>
      </c>
      <c r="AA61" s="160">
        <v>4.0999999999999996</v>
      </c>
      <c r="AB61" s="160">
        <v>3.2</v>
      </c>
      <c r="AC61" s="166">
        <v>8.1</v>
      </c>
      <c r="AD61" s="160">
        <v>7.3</v>
      </c>
      <c r="AE61" s="160">
        <v>8</v>
      </c>
      <c r="AF61" s="161">
        <v>935</v>
      </c>
      <c r="AG61" s="162">
        <v>925</v>
      </c>
      <c r="AH61" s="162">
        <v>945</v>
      </c>
      <c r="AI61" s="168"/>
      <c r="AJ61" s="169"/>
      <c r="AK61" s="169"/>
      <c r="AL61" s="170"/>
      <c r="AM61" s="169"/>
      <c r="AN61" s="169"/>
      <c r="AO61" s="171"/>
      <c r="AP61" s="172"/>
      <c r="AQ61" s="172"/>
      <c r="AR61" s="173"/>
      <c r="AS61" s="173"/>
    </row>
    <row r="62" spans="1:45" customFormat="1" ht="15" thickBot="1">
      <c r="A62" s="174" t="s">
        <v>118</v>
      </c>
      <c r="B62" s="175">
        <v>12.700000000000001</v>
      </c>
      <c r="C62" s="175">
        <v>12.425000000000001</v>
      </c>
      <c r="D62" s="175">
        <v>12.024999999999999</v>
      </c>
      <c r="E62" s="176">
        <v>401.66666666666669</v>
      </c>
      <c r="F62" s="177">
        <v>410</v>
      </c>
      <c r="G62" s="177">
        <v>380</v>
      </c>
      <c r="H62" s="178">
        <v>76.233333333333334</v>
      </c>
      <c r="I62" s="175">
        <v>76.699999999999989</v>
      </c>
      <c r="J62" s="175">
        <v>77.149999999999991</v>
      </c>
      <c r="K62" s="179">
        <v>0.37333333333333335</v>
      </c>
      <c r="L62" s="180">
        <v>0.35500000000000004</v>
      </c>
      <c r="M62" s="180">
        <v>0.35499999999999998</v>
      </c>
      <c r="N62" s="181">
        <v>6.5</v>
      </c>
      <c r="O62" s="175">
        <v>6.1</v>
      </c>
      <c r="P62" s="175">
        <v>5.8500000000000005</v>
      </c>
      <c r="Q62" s="178">
        <v>61.166666666666664</v>
      </c>
      <c r="R62" s="175">
        <v>59.225000000000001</v>
      </c>
      <c r="S62" s="175">
        <v>59.050000000000004</v>
      </c>
      <c r="T62" s="181">
        <v>8</v>
      </c>
      <c r="U62" s="175">
        <v>7.125</v>
      </c>
      <c r="V62" s="175">
        <v>6.875</v>
      </c>
      <c r="W62" s="181">
        <v>17.166666666666668</v>
      </c>
      <c r="X62" s="175">
        <v>13.875</v>
      </c>
      <c r="Y62" s="175">
        <v>11.25</v>
      </c>
      <c r="Z62" s="178">
        <v>2.6</v>
      </c>
      <c r="AA62" s="175">
        <v>2.625</v>
      </c>
      <c r="AB62" s="175">
        <v>2.95</v>
      </c>
      <c r="AC62" s="181">
        <v>5</v>
      </c>
      <c r="AD62" s="175">
        <v>4.8000000000000007</v>
      </c>
      <c r="AE62" s="175">
        <v>6.5000000000000009</v>
      </c>
      <c r="AF62" s="176">
        <v>880</v>
      </c>
      <c r="AG62" s="177">
        <v>847.5</v>
      </c>
      <c r="AH62" s="177">
        <v>830</v>
      </c>
      <c r="AI62" s="182" t="e">
        <v>#DIV/0!</v>
      </c>
      <c r="AJ62" s="183" t="e">
        <v>#DIV/0!</v>
      </c>
      <c r="AK62" s="183" t="e">
        <v>#DIV/0!</v>
      </c>
      <c r="AL62" s="184" t="e">
        <v>#DIV/0!</v>
      </c>
      <c r="AM62" s="183" t="e">
        <v>#DIV/0!</v>
      </c>
      <c r="AN62" s="183" t="e">
        <v>#DIV/0!</v>
      </c>
      <c r="AO62" s="181" t="e">
        <v>#DIV/0!</v>
      </c>
      <c r="AP62" s="175" t="e">
        <v>#DIV/0!</v>
      </c>
      <c r="AQ62" s="175" t="e">
        <v>#DIV/0!</v>
      </c>
      <c r="AR62" s="173"/>
      <c r="AS62" s="173"/>
    </row>
    <row r="63" spans="1:45" customFormat="1">
      <c r="A63" s="185" t="s">
        <v>32</v>
      </c>
      <c r="B63" s="186">
        <v>12.6</v>
      </c>
      <c r="C63" s="160">
        <v>12.3</v>
      </c>
      <c r="D63" s="160">
        <v>11.3</v>
      </c>
      <c r="E63" s="187">
        <v>410</v>
      </c>
      <c r="F63" s="162">
        <v>400</v>
      </c>
      <c r="G63" s="162">
        <v>360</v>
      </c>
      <c r="H63" s="188">
        <v>76.599999999999994</v>
      </c>
      <c r="I63" s="160">
        <v>77.3</v>
      </c>
      <c r="J63" s="160">
        <v>77.099999999999994</v>
      </c>
      <c r="K63" s="189">
        <v>0.36</v>
      </c>
      <c r="L63" s="165">
        <v>0.34</v>
      </c>
      <c r="M63" s="165">
        <v>0.35</v>
      </c>
      <c r="N63" s="190">
        <v>6</v>
      </c>
      <c r="O63" s="160">
        <v>5.6</v>
      </c>
      <c r="P63" s="160">
        <v>5.3</v>
      </c>
      <c r="Q63" s="188">
        <v>59.1</v>
      </c>
      <c r="R63" s="191">
        <v>56.7</v>
      </c>
      <c r="S63" s="160">
        <v>55.8</v>
      </c>
      <c r="T63" s="190">
        <v>9.5</v>
      </c>
      <c r="U63" s="160">
        <v>7.5</v>
      </c>
      <c r="V63" s="160">
        <v>6.25</v>
      </c>
      <c r="W63" s="190">
        <v>16.5</v>
      </c>
      <c r="X63" s="160">
        <v>21</v>
      </c>
      <c r="Y63" s="160">
        <v>12.5</v>
      </c>
      <c r="Z63" s="188">
        <v>2.4</v>
      </c>
      <c r="AA63" s="160">
        <v>2.4</v>
      </c>
      <c r="AB63" s="160">
        <v>2.2000000000000002</v>
      </c>
      <c r="AC63" s="190">
        <v>4.8</v>
      </c>
      <c r="AD63" s="160">
        <v>4.8</v>
      </c>
      <c r="AE63" s="160">
        <v>5.3</v>
      </c>
      <c r="AF63" s="187">
        <v>875</v>
      </c>
      <c r="AG63" s="162">
        <v>855</v>
      </c>
      <c r="AH63" s="162">
        <v>780</v>
      </c>
      <c r="AI63" s="168"/>
      <c r="AJ63" s="169"/>
      <c r="AK63" s="169"/>
      <c r="AL63" s="192"/>
      <c r="AM63" s="169"/>
      <c r="AN63" s="169"/>
      <c r="AO63" s="193"/>
      <c r="AP63" s="194"/>
      <c r="AQ63" s="194"/>
      <c r="AR63" s="242"/>
      <c r="AS63" s="242"/>
    </row>
    <row r="64" spans="1:45" customFormat="1">
      <c r="A64" s="185" t="s">
        <v>33</v>
      </c>
      <c r="B64" s="188">
        <v>13.1</v>
      </c>
      <c r="C64" s="160">
        <v>12.4</v>
      </c>
      <c r="D64" s="160">
        <v>12.2</v>
      </c>
      <c r="E64" s="187">
        <v>370</v>
      </c>
      <c r="F64" s="162">
        <v>435</v>
      </c>
      <c r="G64" s="162">
        <v>400</v>
      </c>
      <c r="H64" s="188">
        <v>75.3</v>
      </c>
      <c r="I64" s="160">
        <v>75.8</v>
      </c>
      <c r="J64" s="160">
        <v>76.8</v>
      </c>
      <c r="K64" s="189">
        <v>0.39</v>
      </c>
      <c r="L64" s="165">
        <v>0.38</v>
      </c>
      <c r="M64" s="165">
        <v>0.38</v>
      </c>
      <c r="N64" s="190">
        <v>6.8</v>
      </c>
      <c r="O64" s="160">
        <v>6.3</v>
      </c>
      <c r="P64" s="160">
        <v>6.3</v>
      </c>
      <c r="Q64" s="188">
        <v>64.5</v>
      </c>
      <c r="R64" s="160">
        <v>62</v>
      </c>
      <c r="S64" s="160">
        <v>62.6</v>
      </c>
      <c r="T64" s="190">
        <v>6.75</v>
      </c>
      <c r="U64" s="160">
        <v>6.5</v>
      </c>
      <c r="V64" s="160">
        <v>5.75</v>
      </c>
      <c r="W64" s="190">
        <v>15</v>
      </c>
      <c r="X64" s="160">
        <v>9.5</v>
      </c>
      <c r="Y64" s="160">
        <v>8</v>
      </c>
      <c r="Z64" s="188">
        <v>2.2000000000000002</v>
      </c>
      <c r="AA64" s="160">
        <v>2.1</v>
      </c>
      <c r="AB64" s="160">
        <v>2.6</v>
      </c>
      <c r="AC64" s="190">
        <v>4.7</v>
      </c>
      <c r="AD64" s="160">
        <v>4.2</v>
      </c>
      <c r="AE64" s="160">
        <v>5.5</v>
      </c>
      <c r="AF64" s="187">
        <v>880</v>
      </c>
      <c r="AG64" s="162">
        <v>825</v>
      </c>
      <c r="AH64" s="162">
        <v>855</v>
      </c>
      <c r="AI64" s="168"/>
      <c r="AJ64" s="169"/>
      <c r="AK64" s="169"/>
      <c r="AL64" s="192"/>
      <c r="AM64" s="169"/>
      <c r="AN64" s="169"/>
      <c r="AO64" s="193"/>
      <c r="AP64" s="194"/>
      <c r="AQ64" s="194"/>
      <c r="AR64" s="242"/>
      <c r="AS64" s="242"/>
    </row>
    <row r="65" spans="1:45" customFormat="1">
      <c r="A65" s="185" t="s">
        <v>16</v>
      </c>
      <c r="B65" s="188">
        <v>12.4</v>
      </c>
      <c r="C65" s="160">
        <v>12.3</v>
      </c>
      <c r="D65" s="160">
        <v>12.4</v>
      </c>
      <c r="E65" s="187">
        <v>425</v>
      </c>
      <c r="F65" s="162">
        <v>400</v>
      </c>
      <c r="G65" s="162">
        <v>390</v>
      </c>
      <c r="H65" s="188">
        <v>76.8</v>
      </c>
      <c r="I65" s="160">
        <v>77.3</v>
      </c>
      <c r="J65" s="160">
        <v>77.7</v>
      </c>
      <c r="K65" s="189">
        <v>0.37</v>
      </c>
      <c r="L65" s="165">
        <v>0.36</v>
      </c>
      <c r="M65" s="165">
        <v>0.36</v>
      </c>
      <c r="N65" s="190">
        <v>6.7</v>
      </c>
      <c r="O65" s="160">
        <v>6.3</v>
      </c>
      <c r="P65" s="160">
        <v>6</v>
      </c>
      <c r="Q65" s="188">
        <v>59.9</v>
      </c>
      <c r="R65" s="160">
        <v>58.2</v>
      </c>
      <c r="S65" s="160">
        <v>58.2</v>
      </c>
      <c r="T65" s="190">
        <v>7.75</v>
      </c>
      <c r="U65" s="160">
        <v>7.25</v>
      </c>
      <c r="V65" s="160">
        <v>7.75</v>
      </c>
      <c r="W65" s="190">
        <v>20</v>
      </c>
      <c r="X65" s="160">
        <v>13.5</v>
      </c>
      <c r="Y65" s="160">
        <v>13.5</v>
      </c>
      <c r="Z65" s="188">
        <v>3.2</v>
      </c>
      <c r="AA65" s="160">
        <v>3.5</v>
      </c>
      <c r="AB65" s="160">
        <v>3.5</v>
      </c>
      <c r="AC65" s="190">
        <v>5.5</v>
      </c>
      <c r="AD65" s="160">
        <v>5.8</v>
      </c>
      <c r="AE65" s="160">
        <v>7.9</v>
      </c>
      <c r="AF65" s="187">
        <v>885</v>
      </c>
      <c r="AG65" s="162">
        <v>870</v>
      </c>
      <c r="AH65" s="162">
        <v>860</v>
      </c>
      <c r="AI65" s="168"/>
      <c r="AJ65" s="169"/>
      <c r="AK65" s="169"/>
      <c r="AL65" s="192"/>
      <c r="AM65" s="169"/>
      <c r="AN65" s="169"/>
      <c r="AO65" s="193"/>
      <c r="AP65" s="194"/>
      <c r="AQ65" s="194"/>
      <c r="AR65" s="242"/>
      <c r="AS65" s="242"/>
    </row>
    <row r="66" spans="1:45" customFormat="1">
      <c r="A66" s="196" t="s">
        <v>31</v>
      </c>
      <c r="B66" s="197"/>
      <c r="C66" s="198">
        <v>12.7</v>
      </c>
      <c r="D66" s="198">
        <v>12.2</v>
      </c>
      <c r="E66" s="199"/>
      <c r="F66" s="200">
        <v>405</v>
      </c>
      <c r="G66" s="200">
        <v>370</v>
      </c>
      <c r="H66" s="197"/>
      <c r="I66" s="198">
        <v>76.400000000000006</v>
      </c>
      <c r="J66" s="198">
        <v>77</v>
      </c>
      <c r="K66" s="201"/>
      <c r="L66" s="202">
        <v>0.34</v>
      </c>
      <c r="M66" s="202">
        <v>0.33</v>
      </c>
      <c r="N66" s="203"/>
      <c r="O66" s="198">
        <v>6.2</v>
      </c>
      <c r="P66" s="198">
        <v>5.8</v>
      </c>
      <c r="Q66" s="197"/>
      <c r="R66" s="198">
        <v>60</v>
      </c>
      <c r="S66" s="198">
        <v>59.6</v>
      </c>
      <c r="T66" s="203"/>
      <c r="U66" s="198">
        <v>7.25</v>
      </c>
      <c r="V66" s="198">
        <v>7.75</v>
      </c>
      <c r="W66" s="203"/>
      <c r="X66" s="198">
        <v>11.5</v>
      </c>
      <c r="Y66" s="198">
        <v>11</v>
      </c>
      <c r="Z66" s="197"/>
      <c r="AA66" s="198">
        <v>2.5</v>
      </c>
      <c r="AB66" s="198">
        <v>3.5</v>
      </c>
      <c r="AC66" s="203"/>
      <c r="AD66" s="198">
        <v>4.4000000000000004</v>
      </c>
      <c r="AE66" s="198">
        <v>7.3</v>
      </c>
      <c r="AF66" s="199"/>
      <c r="AG66" s="200">
        <v>840</v>
      </c>
      <c r="AH66" s="200">
        <v>825</v>
      </c>
      <c r="AI66" s="204"/>
      <c r="AJ66" s="205"/>
      <c r="AK66" s="205"/>
      <c r="AL66" s="206"/>
      <c r="AM66" s="205"/>
      <c r="AN66" s="205"/>
      <c r="AO66" s="207"/>
      <c r="AP66" s="208"/>
      <c r="AQ66" s="208"/>
      <c r="AR66" s="173"/>
      <c r="AS66" s="173"/>
    </row>
  </sheetData>
  <mergeCells count="122">
    <mergeCell ref="A24:A26"/>
    <mergeCell ref="B24:J24"/>
    <mergeCell ref="K24:S24"/>
    <mergeCell ref="T24:AB24"/>
    <mergeCell ref="AC24:AK24"/>
    <mergeCell ref="AL24:AT24"/>
    <mergeCell ref="B25:D25"/>
    <mergeCell ref="E25:G25"/>
    <mergeCell ref="H25:J25"/>
    <mergeCell ref="K25:M25"/>
    <mergeCell ref="N25:P25"/>
    <mergeCell ref="Q25:S25"/>
    <mergeCell ref="T25:V25"/>
    <mergeCell ref="W25:Y25"/>
    <mergeCell ref="Z25:AB25"/>
    <mergeCell ref="AC25:AE25"/>
    <mergeCell ref="AF25:AH25"/>
    <mergeCell ref="AI25:AK25"/>
    <mergeCell ref="AL25:AN25"/>
    <mergeCell ref="AO25:AQ25"/>
    <mergeCell ref="AR25:AT25"/>
    <mergeCell ref="A58:A60"/>
    <mergeCell ref="B58:G58"/>
    <mergeCell ref="H58:P58"/>
    <mergeCell ref="Q58:Y58"/>
    <mergeCell ref="Z58:AH58"/>
    <mergeCell ref="B59:D59"/>
    <mergeCell ref="E59:G59"/>
    <mergeCell ref="H59:J59"/>
    <mergeCell ref="K59:M59"/>
    <mergeCell ref="W59:Y59"/>
    <mergeCell ref="Z59:AB59"/>
    <mergeCell ref="AC59:AE59"/>
    <mergeCell ref="N59:P59"/>
    <mergeCell ref="Q59:S59"/>
    <mergeCell ref="T59:V59"/>
    <mergeCell ref="AF59:AH59"/>
    <mergeCell ref="A15:A17"/>
    <mergeCell ref="B15:G15"/>
    <mergeCell ref="H15:P15"/>
    <mergeCell ref="Q15:Y15"/>
    <mergeCell ref="Z15:AH15"/>
    <mergeCell ref="Q16:S16"/>
    <mergeCell ref="B16:D16"/>
    <mergeCell ref="E16:G16"/>
    <mergeCell ref="H16:J16"/>
    <mergeCell ref="K16:M16"/>
    <mergeCell ref="N16:P16"/>
    <mergeCell ref="T16:V16"/>
    <mergeCell ref="W16:Y16"/>
    <mergeCell ref="Z16:AB16"/>
    <mergeCell ref="AC16:AE16"/>
    <mergeCell ref="AF16:AH16"/>
    <mergeCell ref="B49:D49"/>
    <mergeCell ref="E49:G49"/>
    <mergeCell ref="H49:J49"/>
    <mergeCell ref="K49:M49"/>
    <mergeCell ref="AI49:AK49"/>
    <mergeCell ref="AL49:AN49"/>
    <mergeCell ref="AO49:AQ49"/>
    <mergeCell ref="A48:A50"/>
    <mergeCell ref="B48:G48"/>
    <mergeCell ref="H48:P48"/>
    <mergeCell ref="Q48:Y48"/>
    <mergeCell ref="Z48:AH48"/>
    <mergeCell ref="N49:P49"/>
    <mergeCell ref="Q49:S49"/>
    <mergeCell ref="T49:V49"/>
    <mergeCell ref="W49:Y49"/>
    <mergeCell ref="Z49:AB49"/>
    <mergeCell ref="AF49:AH49"/>
    <mergeCell ref="AC49:AE49"/>
    <mergeCell ref="AL16:AN16"/>
    <mergeCell ref="AO16:AQ16"/>
    <mergeCell ref="AI16:AK16"/>
    <mergeCell ref="AO3:AQ3"/>
    <mergeCell ref="AI59:AK59"/>
    <mergeCell ref="AL59:AN59"/>
    <mergeCell ref="AO59:AQ59"/>
    <mergeCell ref="AI58:AQ58"/>
    <mergeCell ref="AL36:AT36"/>
    <mergeCell ref="AI37:AK37"/>
    <mergeCell ref="AL37:AN37"/>
    <mergeCell ref="AI48:AQ48"/>
    <mergeCell ref="AI15:AQ15"/>
    <mergeCell ref="AO37:AQ37"/>
    <mergeCell ref="AR37:AT37"/>
    <mergeCell ref="B3:D3"/>
    <mergeCell ref="E3:G3"/>
    <mergeCell ref="A2:A4"/>
    <mergeCell ref="B2:G2"/>
    <mergeCell ref="H2:P2"/>
    <mergeCell ref="H3:J3"/>
    <mergeCell ref="K3:M3"/>
    <mergeCell ref="AI2:AQ2"/>
    <mergeCell ref="Q2:Y2"/>
    <mergeCell ref="Z2:AH2"/>
    <mergeCell ref="Z3:AB3"/>
    <mergeCell ref="AC3:AE3"/>
    <mergeCell ref="AF3:AH3"/>
    <mergeCell ref="W3:Y3"/>
    <mergeCell ref="AI3:AK3"/>
    <mergeCell ref="AL3:AN3"/>
    <mergeCell ref="N3:P3"/>
    <mergeCell ref="Q3:S3"/>
    <mergeCell ref="T3:V3"/>
    <mergeCell ref="A36:A38"/>
    <mergeCell ref="B36:J36"/>
    <mergeCell ref="K36:S36"/>
    <mergeCell ref="T36:AB36"/>
    <mergeCell ref="AC36:AK36"/>
    <mergeCell ref="B37:D37"/>
    <mergeCell ref="E37:G37"/>
    <mergeCell ref="H37:J37"/>
    <mergeCell ref="K37:M37"/>
    <mergeCell ref="N37:P37"/>
    <mergeCell ref="Q37:S37"/>
    <mergeCell ref="T37:V37"/>
    <mergeCell ref="W37:Y37"/>
    <mergeCell ref="Z37:AB37"/>
    <mergeCell ref="AC37:AE37"/>
    <mergeCell ref="AF37:AH37"/>
  </mergeCells>
  <printOptions horizontalCentered="1"/>
  <pageMargins left="0.7" right="0.7" top="0.75" bottom="0.75" header="0.3" footer="0.3"/>
  <pageSetup paperSize="17" scale="31" orientation="landscape"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AD26"/>
  <sheetViews>
    <sheetView view="pageBreakPreview" zoomScale="65" zoomScaleNormal="65" zoomScaleSheetLayoutView="65" workbookViewId="0">
      <pane xSplit="6" ySplit="15" topLeftCell="G16" activePane="bottomRight" state="frozen"/>
      <selection pane="topRight" activeCell="H1" sqref="H1"/>
      <selection pane="bottomLeft" activeCell="A16" sqref="A16"/>
      <selection pane="bottomRight" activeCell="N2" sqref="N1:N1048576"/>
    </sheetView>
  </sheetViews>
  <sheetFormatPr defaultRowHeight="13.2"/>
  <cols>
    <col min="1" max="1" width="11.33203125" customWidth="1"/>
    <col min="2" max="2" width="14.5546875" customWidth="1"/>
    <col min="3" max="3" width="14.6640625" customWidth="1"/>
    <col min="4" max="6" width="4.6640625" style="35" customWidth="1"/>
    <col min="7" max="7" width="24.5546875" customWidth="1"/>
    <col min="8" max="8" width="9.88671875" style="2" customWidth="1"/>
    <col min="9" max="9" width="8.6640625" style="2" customWidth="1"/>
    <col min="10" max="10" width="8.6640625" customWidth="1"/>
    <col min="11" max="11" width="9.33203125" style="1" customWidth="1"/>
    <col min="12" max="12" width="8.6640625" customWidth="1"/>
    <col min="13" max="13" width="8.6640625" style="2" customWidth="1"/>
    <col min="14" max="14" width="8.6640625" style="37" customWidth="1"/>
    <col min="15" max="15" width="11.109375" style="2" customWidth="1"/>
    <col min="16" max="16" width="9.109375" style="2" customWidth="1"/>
    <col min="17" max="17" width="9" style="37" customWidth="1"/>
    <col min="18" max="18" width="9.5546875" style="2" customWidth="1"/>
    <col min="19" max="20" width="8.6640625" style="100" customWidth="1"/>
    <col min="21" max="21" width="10.44140625" style="100" customWidth="1"/>
    <col min="22" max="22" width="8.6640625" style="1" customWidth="1"/>
    <col min="23" max="24" width="8.6640625" customWidth="1"/>
    <col min="25" max="25" width="8.6640625" style="1" customWidth="1"/>
    <col min="26" max="26" width="9.88671875" customWidth="1"/>
    <col min="27" max="28" width="9.6640625" customWidth="1"/>
    <col min="29" max="29" width="10.6640625" bestFit="1" customWidth="1"/>
    <col min="30" max="30" width="10.44140625" bestFit="1" customWidth="1"/>
  </cols>
  <sheetData>
    <row r="1" spans="2:30" ht="43.5" customHeight="1">
      <c r="B1" s="835" t="s">
        <v>13</v>
      </c>
      <c r="C1" s="844" t="s">
        <v>14</v>
      </c>
      <c r="D1" s="847" t="s">
        <v>18</v>
      </c>
      <c r="E1" s="848"/>
      <c r="F1" s="848"/>
      <c r="G1" s="815" t="s">
        <v>19</v>
      </c>
      <c r="H1" s="816"/>
      <c r="I1" s="816"/>
      <c r="J1" s="816"/>
      <c r="K1" s="816"/>
      <c r="L1" s="817"/>
      <c r="M1" s="815" t="s">
        <v>20</v>
      </c>
      <c r="N1" s="816"/>
      <c r="O1" s="817"/>
      <c r="P1" s="825" t="s">
        <v>21</v>
      </c>
      <c r="Q1" s="826"/>
      <c r="R1" s="826"/>
      <c r="S1" s="826"/>
      <c r="T1" s="826"/>
      <c r="U1" s="827"/>
      <c r="V1" s="828" t="s">
        <v>22</v>
      </c>
      <c r="W1" s="816"/>
      <c r="X1" s="816"/>
      <c r="Y1" s="816"/>
      <c r="Z1" s="817"/>
      <c r="AA1" s="804" t="s">
        <v>129</v>
      </c>
      <c r="AB1" s="805"/>
      <c r="AC1" s="805"/>
      <c r="AD1" s="806"/>
    </row>
    <row r="2" spans="2:30" s="3" customFormat="1" ht="24.75" customHeight="1">
      <c r="B2" s="836"/>
      <c r="C2" s="845"/>
      <c r="D2" s="842" t="s">
        <v>229</v>
      </c>
      <c r="E2" s="840" t="s">
        <v>232</v>
      </c>
      <c r="F2" s="838" t="s">
        <v>23</v>
      </c>
      <c r="G2" s="813" t="s">
        <v>95</v>
      </c>
      <c r="H2" s="811" t="s">
        <v>7</v>
      </c>
      <c r="I2" s="809" t="s">
        <v>3</v>
      </c>
      <c r="J2" s="809" t="s">
        <v>4</v>
      </c>
      <c r="K2" s="820" t="s">
        <v>0</v>
      </c>
      <c r="L2" s="818" t="s">
        <v>5</v>
      </c>
      <c r="M2" s="852" t="s">
        <v>15</v>
      </c>
      <c r="N2" s="850" t="s">
        <v>6</v>
      </c>
      <c r="O2" s="833" t="s">
        <v>8</v>
      </c>
      <c r="P2" s="860" t="s">
        <v>9</v>
      </c>
      <c r="Q2" s="858" t="s">
        <v>10</v>
      </c>
      <c r="R2" s="809" t="s">
        <v>11</v>
      </c>
      <c r="S2" s="856" t="s">
        <v>24</v>
      </c>
      <c r="T2" s="854" t="s">
        <v>25</v>
      </c>
      <c r="U2" s="831" t="s">
        <v>26</v>
      </c>
      <c r="V2" s="822" t="s">
        <v>162</v>
      </c>
      <c r="W2" s="823"/>
      <c r="X2" s="823"/>
      <c r="Y2" s="823"/>
      <c r="Z2" s="824"/>
      <c r="AA2" s="829" t="s">
        <v>126</v>
      </c>
      <c r="AB2" s="830"/>
      <c r="AC2" s="807" t="s">
        <v>127</v>
      </c>
      <c r="AD2" s="808"/>
    </row>
    <row r="3" spans="2:30" s="3" customFormat="1" ht="42.75" customHeight="1" thickBot="1">
      <c r="B3" s="837"/>
      <c r="C3" s="846"/>
      <c r="D3" s="843"/>
      <c r="E3" s="841"/>
      <c r="F3" s="839"/>
      <c r="G3" s="814"/>
      <c r="H3" s="812"/>
      <c r="I3" s="810"/>
      <c r="J3" s="810"/>
      <c r="K3" s="821"/>
      <c r="L3" s="819"/>
      <c r="M3" s="853"/>
      <c r="N3" s="851"/>
      <c r="O3" s="834"/>
      <c r="P3" s="861"/>
      <c r="Q3" s="859"/>
      <c r="R3" s="810"/>
      <c r="S3" s="857"/>
      <c r="T3" s="855"/>
      <c r="U3" s="832"/>
      <c r="V3" s="275" t="s">
        <v>163</v>
      </c>
      <c r="W3" s="276" t="s">
        <v>164</v>
      </c>
      <c r="X3" s="276" t="s">
        <v>165</v>
      </c>
      <c r="Y3" s="277" t="s">
        <v>166</v>
      </c>
      <c r="Z3" s="277" t="s">
        <v>167</v>
      </c>
      <c r="AA3" s="704" t="s">
        <v>128</v>
      </c>
      <c r="AB3" s="705" t="s">
        <v>183</v>
      </c>
      <c r="AC3" s="706" t="s">
        <v>128</v>
      </c>
      <c r="AD3" s="707" t="s">
        <v>183</v>
      </c>
    </row>
    <row r="4" spans="2:30" s="4" customFormat="1" ht="20.25" customHeight="1" thickBot="1">
      <c r="B4" s="57" t="s">
        <v>92</v>
      </c>
      <c r="C4" s="139"/>
      <c r="D4" s="48"/>
      <c r="E4" s="48"/>
      <c r="F4" s="48"/>
      <c r="G4" s="250"/>
      <c r="H4" s="271"/>
      <c r="I4" s="251"/>
      <c r="J4" s="251"/>
      <c r="K4" s="272"/>
      <c r="L4" s="272"/>
      <c r="M4" s="251"/>
      <c r="N4" s="273"/>
      <c r="O4" s="251"/>
      <c r="P4" s="734" t="s">
        <v>258</v>
      </c>
      <c r="Q4" s="273"/>
      <c r="R4" s="274"/>
      <c r="S4" s="251"/>
      <c r="T4" s="251"/>
      <c r="U4" s="251"/>
      <c r="V4" s="49"/>
      <c r="W4" s="50"/>
      <c r="X4" s="50"/>
      <c r="Y4" s="49"/>
      <c r="Z4" s="49"/>
      <c r="AA4" s="725"/>
      <c r="AB4" s="726" t="s">
        <v>258</v>
      </c>
      <c r="AC4" s="849" t="s">
        <v>258</v>
      </c>
      <c r="AD4" s="849"/>
    </row>
    <row r="5" spans="2:30" s="6" customFormat="1" ht="20.25" customHeight="1">
      <c r="B5" s="144" t="s">
        <v>12</v>
      </c>
      <c r="C5" s="140"/>
      <c r="D5" s="32"/>
      <c r="E5" s="32"/>
      <c r="F5" s="66"/>
      <c r="G5" s="69"/>
      <c r="H5" s="18">
        <v>0.7</v>
      </c>
      <c r="I5" s="18">
        <v>0.7</v>
      </c>
      <c r="J5" s="19"/>
      <c r="K5" s="20">
        <v>80</v>
      </c>
      <c r="L5" s="72">
        <v>250</v>
      </c>
      <c r="M5" s="79">
        <v>1.69</v>
      </c>
      <c r="N5" s="19">
        <v>-0.06</v>
      </c>
      <c r="O5" s="87">
        <v>-1.4</v>
      </c>
      <c r="P5" s="702">
        <v>2</v>
      </c>
      <c r="Q5" s="15"/>
      <c r="R5" s="13"/>
      <c r="S5" s="96"/>
      <c r="T5" s="248">
        <v>50</v>
      </c>
      <c r="U5" s="224">
        <v>4</v>
      </c>
      <c r="V5" s="148">
        <v>3</v>
      </c>
      <c r="W5" s="18"/>
      <c r="X5" s="18"/>
      <c r="Y5" s="20">
        <v>100</v>
      </c>
      <c r="Z5" s="231">
        <v>0.1</v>
      </c>
      <c r="AA5" s="675">
        <v>2</v>
      </c>
      <c r="AB5" s="676">
        <v>2</v>
      </c>
      <c r="AC5" s="677"/>
      <c r="AD5" s="678"/>
    </row>
    <row r="6" spans="2:30" s="6" customFormat="1" ht="20.25" customHeight="1">
      <c r="B6" s="145" t="s">
        <v>93</v>
      </c>
      <c r="C6" s="141"/>
      <c r="D6" s="32"/>
      <c r="E6" s="32"/>
      <c r="F6" s="66"/>
      <c r="G6" s="69"/>
      <c r="H6" s="21">
        <v>0.3</v>
      </c>
      <c r="I6" s="21">
        <v>0.3</v>
      </c>
      <c r="J6" s="22"/>
      <c r="K6" s="23">
        <v>40</v>
      </c>
      <c r="L6" s="73">
        <v>150</v>
      </c>
      <c r="M6" s="80">
        <v>0.8</v>
      </c>
      <c r="N6" s="22">
        <v>-0.03</v>
      </c>
      <c r="O6" s="88">
        <v>-0.8</v>
      </c>
      <c r="P6" s="703">
        <v>1</v>
      </c>
      <c r="Q6" s="15"/>
      <c r="R6" s="13"/>
      <c r="S6" s="97"/>
      <c r="T6" s="222"/>
      <c r="U6" s="225">
        <v>2</v>
      </c>
      <c r="V6" s="149">
        <v>2</v>
      </c>
      <c r="W6" s="21"/>
      <c r="X6" s="21"/>
      <c r="Y6" s="23">
        <v>50</v>
      </c>
      <c r="Z6" s="232">
        <v>0.05</v>
      </c>
      <c r="AA6" s="679">
        <v>1</v>
      </c>
      <c r="AB6" s="680">
        <v>1</v>
      </c>
      <c r="AC6" s="681"/>
      <c r="AD6" s="682"/>
    </row>
    <row r="7" spans="2:30" s="6" customFormat="1" ht="20.25" customHeight="1">
      <c r="B7" s="146" t="s">
        <v>94</v>
      </c>
      <c r="C7" s="142"/>
      <c r="D7" s="32"/>
      <c r="E7" s="32"/>
      <c r="F7" s="66"/>
      <c r="G7" s="69"/>
      <c r="H7" s="21">
        <v>-0.4</v>
      </c>
      <c r="I7" s="21">
        <v>-0.4</v>
      </c>
      <c r="J7" s="21">
        <v>0.39</v>
      </c>
      <c r="K7" s="23">
        <v>-40</v>
      </c>
      <c r="L7" s="73">
        <v>-150</v>
      </c>
      <c r="M7" s="80">
        <v>-0.8</v>
      </c>
      <c r="N7" s="22">
        <v>0.06</v>
      </c>
      <c r="O7" s="88">
        <v>1</v>
      </c>
      <c r="P7" s="80">
        <v>-0.7</v>
      </c>
      <c r="Q7" s="15"/>
      <c r="R7" s="13"/>
      <c r="S7" s="97"/>
      <c r="T7" s="222"/>
      <c r="U7" s="225">
        <v>-2</v>
      </c>
      <c r="V7" s="149">
        <v>-2</v>
      </c>
      <c r="W7" s="21"/>
      <c r="X7" s="21"/>
      <c r="Y7" s="23">
        <v>-50</v>
      </c>
      <c r="Z7" s="232">
        <v>-0.1</v>
      </c>
      <c r="AA7" s="679">
        <v>-1</v>
      </c>
      <c r="AB7" s="680">
        <v>-1</v>
      </c>
      <c r="AC7" s="683">
        <v>3</v>
      </c>
      <c r="AD7" s="684">
        <v>3</v>
      </c>
    </row>
    <row r="8" spans="2:30" s="6" customFormat="1" ht="20.25" customHeight="1" thickBot="1">
      <c r="B8" s="147" t="s">
        <v>2</v>
      </c>
      <c r="C8" s="143"/>
      <c r="D8" s="33"/>
      <c r="E8" s="33"/>
      <c r="F8" s="67"/>
      <c r="G8" s="70"/>
      <c r="H8" s="24">
        <v>-0.7</v>
      </c>
      <c r="I8" s="24">
        <v>-0.7</v>
      </c>
      <c r="J8" s="25"/>
      <c r="K8" s="26">
        <v>-80</v>
      </c>
      <c r="L8" s="74">
        <v>-250</v>
      </c>
      <c r="M8" s="81">
        <v>-1.69</v>
      </c>
      <c r="N8" s="25">
        <v>0.09</v>
      </c>
      <c r="O8" s="87">
        <v>2</v>
      </c>
      <c r="P8" s="81">
        <v>-1.7</v>
      </c>
      <c r="Q8" s="27"/>
      <c r="R8" s="28"/>
      <c r="S8" s="98"/>
      <c r="T8" s="239">
        <v>-30</v>
      </c>
      <c r="U8" s="226">
        <v>-4</v>
      </c>
      <c r="V8" s="150">
        <v>-4</v>
      </c>
      <c r="W8" s="24"/>
      <c r="X8" s="24"/>
      <c r="Y8" s="26">
        <v>-100</v>
      </c>
      <c r="Z8" s="233">
        <v>-0.15</v>
      </c>
      <c r="AA8" s="685">
        <v>-2</v>
      </c>
      <c r="AB8" s="686">
        <v>-2</v>
      </c>
      <c r="AC8" s="687">
        <v>4.5</v>
      </c>
      <c r="AD8" s="688">
        <v>4.5</v>
      </c>
    </row>
    <row r="9" spans="2:30" s="9" customFormat="1" ht="20.25" customHeight="1" thickBot="1">
      <c r="B9" s="317" t="s">
        <v>1</v>
      </c>
      <c r="C9" s="290"/>
      <c r="D9" s="290"/>
      <c r="E9" s="290"/>
      <c r="F9" s="290"/>
      <c r="G9" s="291"/>
      <c r="H9" s="292" t="e">
        <f>ROUND(AVERAGE(H16:H19),1)</f>
        <v>#DIV/0!</v>
      </c>
      <c r="I9" s="292" t="e">
        <f>ROUND(AVERAGE(I16:I19),1)</f>
        <v>#DIV/0!</v>
      </c>
      <c r="J9" s="292" t="e">
        <f>ROUND(AVERAGE(J16:J19),1)</f>
        <v>#DIV/0!</v>
      </c>
      <c r="K9" s="293" t="e">
        <f>MROUND((AVERAGE(K16:K19)),1)</f>
        <v>#DIV/0!</v>
      </c>
      <c r="L9" s="294" t="e">
        <f>MROUND(AVERAGE(L16:L19),1)</f>
        <v>#DIV/0!</v>
      </c>
      <c r="M9" s="295" t="e">
        <f>ROUND(AVERAGE(M16:M19),1)</f>
        <v>#DIV/0!</v>
      </c>
      <c r="N9" s="296" t="e">
        <f>ROUND(AVERAGE(N16:N19),2)</f>
        <v>#DIV/0!</v>
      </c>
      <c r="O9" s="297" t="e">
        <f>ROUND(AVERAGE(O16:O19),1)</f>
        <v>#DIV/0!</v>
      </c>
      <c r="P9" s="295" t="e">
        <f>ROUND(AVERAGE(P16:P19),1)</f>
        <v>#DIV/0!</v>
      </c>
      <c r="Q9" s="292" t="e">
        <f>MROUND(AVERAGE(Q16:Q19),0.1)</f>
        <v>#DIV/0!</v>
      </c>
      <c r="R9" s="292" t="e">
        <f>MROUND(AVERAGE(R16:R19),0.1)</f>
        <v>#DIV/0!</v>
      </c>
      <c r="S9" s="298" t="e">
        <f>ROUND(AVERAGE(S16:S19),0)</f>
        <v>#DIV/0!</v>
      </c>
      <c r="T9" s="298" t="e">
        <f>ROUND(AVERAGE(T16:T19),0)</f>
        <v>#DIV/0!</v>
      </c>
      <c r="U9" s="299" t="e">
        <f>ROUND(AVERAGE(U16:U19),1)</f>
        <v>#DIV/0!</v>
      </c>
      <c r="V9" s="300" t="e">
        <f>ROUND(AVERAGE(V16:V19),0)</f>
        <v>#DIV/0!</v>
      </c>
      <c r="W9" s="292" t="e">
        <f>ROUND(AVERAGE(W16:W19),1)</f>
        <v>#DIV/0!</v>
      </c>
      <c r="X9" s="292" t="e">
        <f>ROUND(AVERAGE(X16:X19),1)</f>
        <v>#DIV/0!</v>
      </c>
      <c r="Y9" s="294" t="e">
        <f>MROUND(AVERAGE(Y16:Y19),1)</f>
        <v>#DIV/0!</v>
      </c>
      <c r="Z9" s="301" t="e">
        <f>ROUND(AVERAGE(Z16:Z19),2)</f>
        <v>#DIV/0!</v>
      </c>
      <c r="AA9" s="435" t="e">
        <f>ROUND(AVERAGE(AA16:AA19),1)</f>
        <v>#DIV/0!</v>
      </c>
      <c r="AB9" s="296" t="e">
        <f>ROUND(AVERAGE(AB16:AB19),1)</f>
        <v>#DIV/0!</v>
      </c>
      <c r="AC9" s="296" t="e">
        <f>ROUND(AVERAGE(AC16:AC19),1)</f>
        <v>#DIV/0!</v>
      </c>
      <c r="AD9" s="436" t="e">
        <f>ROUND(AVERAGE(AD16:AD19),1)</f>
        <v>#DIV/0!</v>
      </c>
    </row>
    <row r="10" spans="2:30" s="5" customFormat="1" ht="20.25" customHeight="1" thickBot="1">
      <c r="B10" s="59" t="s">
        <v>175</v>
      </c>
      <c r="C10" s="58"/>
      <c r="D10" s="52"/>
      <c r="E10" s="52"/>
      <c r="F10" s="52"/>
      <c r="G10" s="51"/>
      <c r="H10" s="53"/>
      <c r="I10" s="53"/>
      <c r="J10" s="53"/>
      <c r="K10" s="54"/>
      <c r="L10" s="54"/>
      <c r="M10" s="53"/>
      <c r="N10" s="55"/>
      <c r="O10" s="53"/>
      <c r="P10" s="53"/>
      <c r="Q10" s="55"/>
      <c r="R10" s="53"/>
      <c r="S10" s="99"/>
      <c r="T10" s="99"/>
      <c r="U10" s="99"/>
      <c r="V10" s="54"/>
      <c r="W10" s="53"/>
      <c r="X10" s="53"/>
      <c r="Y10" s="54"/>
      <c r="Z10" s="53"/>
      <c r="AA10" s="689"/>
      <c r="AB10" s="689"/>
      <c r="AC10" s="690"/>
      <c r="AD10" s="690"/>
    </row>
    <row r="11" spans="2:30" s="5" customFormat="1" ht="20.25" customHeight="1">
      <c r="B11" s="144" t="s">
        <v>12</v>
      </c>
      <c r="C11" s="140"/>
      <c r="D11" s="34"/>
      <c r="E11" s="34"/>
      <c r="F11" s="68"/>
      <c r="G11" s="71"/>
      <c r="H11" s="29" t="e">
        <f t="shared" ref="H11:I14" si="0">H$9+H5</f>
        <v>#DIV/0!</v>
      </c>
      <c r="I11" s="29" t="e">
        <f t="shared" si="0"/>
        <v>#DIV/0!</v>
      </c>
      <c r="J11" s="29"/>
      <c r="K11" s="30" t="e">
        <f t="shared" ref="K11:P14" si="1">K$9+K5</f>
        <v>#DIV/0!</v>
      </c>
      <c r="L11" s="75" t="e">
        <f t="shared" si="1"/>
        <v>#DIV/0!</v>
      </c>
      <c r="M11" s="82" t="e">
        <f t="shared" si="1"/>
        <v>#DIV/0!</v>
      </c>
      <c r="N11" s="31" t="e">
        <f t="shared" si="1"/>
        <v>#DIV/0!</v>
      </c>
      <c r="O11" s="87" t="e">
        <f t="shared" si="1"/>
        <v>#DIV/0!</v>
      </c>
      <c r="P11" s="82" t="e">
        <f t="shared" si="1"/>
        <v>#DIV/0!</v>
      </c>
      <c r="Q11" s="31"/>
      <c r="R11" s="29"/>
      <c r="S11" s="96"/>
      <c r="T11" s="252">
        <f>T16+T5</f>
        <v>50</v>
      </c>
      <c r="U11" s="227" t="e">
        <f t="shared" ref="U11:V14" si="2">U$9+U5</f>
        <v>#DIV/0!</v>
      </c>
      <c r="V11" s="91" t="e">
        <f t="shared" si="2"/>
        <v>#DIV/0!</v>
      </c>
      <c r="W11" s="29"/>
      <c r="X11" s="29"/>
      <c r="Y11" s="30" t="e">
        <f t="shared" ref="Y11:AD14" si="3">Y$9+Y5</f>
        <v>#DIV/0!</v>
      </c>
      <c r="Z11" s="234" t="e">
        <f t="shared" si="3"/>
        <v>#DIV/0!</v>
      </c>
      <c r="AA11" s="691" t="e">
        <f>AA$9+AA5</f>
        <v>#DIV/0!</v>
      </c>
      <c r="AB11" s="692" t="e">
        <f>AB$9+AB5</f>
        <v>#DIV/0!</v>
      </c>
      <c r="AC11" s="692"/>
      <c r="AD11" s="693"/>
    </row>
    <row r="12" spans="2:30" s="5" customFormat="1" ht="20.25" customHeight="1">
      <c r="B12" s="145" t="s">
        <v>93</v>
      </c>
      <c r="C12" s="141"/>
      <c r="D12" s="32"/>
      <c r="E12" s="32"/>
      <c r="F12" s="66"/>
      <c r="G12" s="69"/>
      <c r="H12" s="13" t="e">
        <f t="shared" si="0"/>
        <v>#DIV/0!</v>
      </c>
      <c r="I12" s="13" t="e">
        <f t="shared" si="0"/>
        <v>#DIV/0!</v>
      </c>
      <c r="J12" s="13"/>
      <c r="K12" s="14" t="e">
        <f t="shared" si="1"/>
        <v>#DIV/0!</v>
      </c>
      <c r="L12" s="76" t="e">
        <f t="shared" si="1"/>
        <v>#DIV/0!</v>
      </c>
      <c r="M12" s="83" t="e">
        <f t="shared" si="1"/>
        <v>#DIV/0!</v>
      </c>
      <c r="N12" s="15" t="e">
        <f t="shared" si="1"/>
        <v>#DIV/0!</v>
      </c>
      <c r="O12" s="88" t="e">
        <f t="shared" si="1"/>
        <v>#DIV/0!</v>
      </c>
      <c r="P12" s="83" t="e">
        <f t="shared" si="1"/>
        <v>#DIV/0!</v>
      </c>
      <c r="Q12" s="15"/>
      <c r="R12" s="13"/>
      <c r="S12" s="10"/>
      <c r="T12" s="223"/>
      <c r="U12" s="228" t="e">
        <f t="shared" si="2"/>
        <v>#DIV/0!</v>
      </c>
      <c r="V12" s="92" t="e">
        <f t="shared" si="2"/>
        <v>#DIV/0!</v>
      </c>
      <c r="W12" s="13"/>
      <c r="X12" s="13"/>
      <c r="Y12" s="14" t="e">
        <f t="shared" si="3"/>
        <v>#DIV/0!</v>
      </c>
      <c r="Z12" s="235" t="e">
        <f t="shared" si="3"/>
        <v>#DIV/0!</v>
      </c>
      <c r="AA12" s="694" t="e">
        <f t="shared" si="3"/>
        <v>#DIV/0!</v>
      </c>
      <c r="AB12" s="695" t="e">
        <f>AB$9+AB6</f>
        <v>#DIV/0!</v>
      </c>
      <c r="AC12" s="695"/>
      <c r="AD12" s="696"/>
    </row>
    <row r="13" spans="2:30" s="5" customFormat="1" ht="20.25" customHeight="1">
      <c r="B13" s="146" t="s">
        <v>94</v>
      </c>
      <c r="C13" s="142"/>
      <c r="D13" s="32"/>
      <c r="E13" s="32"/>
      <c r="F13" s="66"/>
      <c r="G13" s="69"/>
      <c r="H13" s="13" t="e">
        <f t="shared" si="0"/>
        <v>#DIV/0!</v>
      </c>
      <c r="I13" s="13" t="e">
        <f t="shared" si="0"/>
        <v>#DIV/0!</v>
      </c>
      <c r="J13" s="16" t="e">
        <f>J$9+J7</f>
        <v>#DIV/0!</v>
      </c>
      <c r="K13" s="14" t="e">
        <f t="shared" si="1"/>
        <v>#DIV/0!</v>
      </c>
      <c r="L13" s="76" t="e">
        <f t="shared" si="1"/>
        <v>#DIV/0!</v>
      </c>
      <c r="M13" s="83" t="e">
        <f t="shared" si="1"/>
        <v>#DIV/0!</v>
      </c>
      <c r="N13" s="15" t="e">
        <f t="shared" si="1"/>
        <v>#DIV/0!</v>
      </c>
      <c r="O13" s="88" t="e">
        <f t="shared" si="1"/>
        <v>#DIV/0!</v>
      </c>
      <c r="P13" s="83" t="e">
        <f t="shared" si="1"/>
        <v>#DIV/0!</v>
      </c>
      <c r="Q13" s="15"/>
      <c r="R13" s="13"/>
      <c r="S13" s="97"/>
      <c r="T13" s="223"/>
      <c r="U13" s="228" t="e">
        <f t="shared" si="2"/>
        <v>#DIV/0!</v>
      </c>
      <c r="V13" s="92" t="e">
        <f t="shared" si="2"/>
        <v>#DIV/0!</v>
      </c>
      <c r="W13" s="13"/>
      <c r="X13" s="13"/>
      <c r="Y13" s="14" t="e">
        <f t="shared" si="3"/>
        <v>#DIV/0!</v>
      </c>
      <c r="Z13" s="235" t="e">
        <f t="shared" si="3"/>
        <v>#DIV/0!</v>
      </c>
      <c r="AA13" s="694" t="e">
        <f t="shared" si="3"/>
        <v>#DIV/0!</v>
      </c>
      <c r="AB13" s="695" t="e">
        <f t="shared" si="3"/>
        <v>#DIV/0!</v>
      </c>
      <c r="AC13" s="695" t="e">
        <f>AC$9+AC7</f>
        <v>#DIV/0!</v>
      </c>
      <c r="AD13" s="696" t="e">
        <f t="shared" si="3"/>
        <v>#DIV/0!</v>
      </c>
    </row>
    <row r="14" spans="2:30" s="7" customFormat="1" ht="20.25" customHeight="1" thickBot="1">
      <c r="B14" s="147" t="s">
        <v>2</v>
      </c>
      <c r="C14" s="143"/>
      <c r="D14" s="253"/>
      <c r="E14" s="253"/>
      <c r="F14" s="254"/>
      <c r="G14" s="255"/>
      <c r="H14" s="256" t="e">
        <f t="shared" si="0"/>
        <v>#DIV/0!</v>
      </c>
      <c r="I14" s="256" t="e">
        <f t="shared" si="0"/>
        <v>#DIV/0!</v>
      </c>
      <c r="J14" s="256"/>
      <c r="K14" s="257" t="e">
        <f t="shared" si="1"/>
        <v>#DIV/0!</v>
      </c>
      <c r="L14" s="258" t="e">
        <f t="shared" si="1"/>
        <v>#DIV/0!</v>
      </c>
      <c r="M14" s="259" t="e">
        <f t="shared" si="1"/>
        <v>#DIV/0!</v>
      </c>
      <c r="N14" s="260" t="e">
        <f t="shared" si="1"/>
        <v>#DIV/0!</v>
      </c>
      <c r="O14" s="261" t="e">
        <f t="shared" si="1"/>
        <v>#DIV/0!</v>
      </c>
      <c r="P14" s="259" t="e">
        <f t="shared" si="1"/>
        <v>#DIV/0!</v>
      </c>
      <c r="Q14" s="260"/>
      <c r="R14" s="256"/>
      <c r="S14" s="262"/>
      <c r="T14" s="263">
        <f>T18+T8</f>
        <v>-30</v>
      </c>
      <c r="U14" s="264" t="e">
        <f t="shared" si="2"/>
        <v>#DIV/0!</v>
      </c>
      <c r="V14" s="265" t="e">
        <f t="shared" si="2"/>
        <v>#DIV/0!</v>
      </c>
      <c r="W14" s="256"/>
      <c r="X14" s="256"/>
      <c r="Y14" s="257" t="e">
        <f t="shared" si="3"/>
        <v>#DIV/0!</v>
      </c>
      <c r="Z14" s="236" t="e">
        <f t="shared" si="3"/>
        <v>#DIV/0!</v>
      </c>
      <c r="AA14" s="697" t="e">
        <f t="shared" si="3"/>
        <v>#DIV/0!</v>
      </c>
      <c r="AB14" s="698" t="e">
        <f t="shared" si="3"/>
        <v>#DIV/0!</v>
      </c>
      <c r="AC14" s="698" t="e">
        <f t="shared" si="3"/>
        <v>#DIV/0!</v>
      </c>
      <c r="AD14" s="699" t="e">
        <f t="shared" si="3"/>
        <v>#DIV/0!</v>
      </c>
    </row>
    <row r="15" spans="2:30" s="8" customFormat="1" ht="20.25" customHeight="1">
      <c r="B15" s="454" t="s">
        <v>27</v>
      </c>
      <c r="C15" s="455"/>
      <c r="D15" s="456"/>
      <c r="E15" s="456"/>
      <c r="F15" s="456"/>
      <c r="G15" s="457"/>
      <c r="H15" s="315"/>
      <c r="I15" s="315"/>
      <c r="J15" s="315"/>
      <c r="K15" s="316"/>
      <c r="L15" s="316"/>
      <c r="M15" s="316"/>
      <c r="N15" s="316"/>
      <c r="O15" s="316"/>
      <c r="P15" s="316"/>
      <c r="Q15" s="316"/>
      <c r="R15" s="316"/>
      <c r="S15" s="316"/>
      <c r="T15" s="316"/>
      <c r="U15" s="316"/>
      <c r="V15" s="316"/>
      <c r="W15" s="316"/>
      <c r="X15" s="316"/>
      <c r="Y15" s="316"/>
      <c r="Z15" s="316"/>
      <c r="AA15" s="438"/>
      <c r="AB15" s="438"/>
      <c r="AC15" s="316"/>
    </row>
    <row r="16" spans="2:30" s="7" customFormat="1" ht="18.75" customHeight="1">
      <c r="B16" s="310" t="s">
        <v>255</v>
      </c>
      <c r="C16" s="310"/>
      <c r="D16" s="63"/>
      <c r="E16" s="63"/>
      <c r="F16" s="77"/>
      <c r="G16" s="460"/>
      <c r="H16" s="61"/>
      <c r="I16" s="61"/>
      <c r="J16" s="61"/>
      <c r="K16" s="63"/>
      <c r="L16" s="314"/>
      <c r="M16" s="84"/>
      <c r="N16" s="64"/>
      <c r="O16" s="244"/>
      <c r="P16" s="84"/>
      <c r="Q16" s="61"/>
      <c r="R16" s="61"/>
      <c r="S16" s="63"/>
      <c r="T16" s="63"/>
      <c r="U16" s="314"/>
      <c r="V16" s="93"/>
      <c r="W16" s="61"/>
      <c r="X16" s="61"/>
      <c r="Y16" s="62"/>
      <c r="Z16" s="249"/>
      <c r="AA16" s="730"/>
      <c r="AB16" s="713"/>
      <c r="AC16" s="714"/>
      <c r="AD16" s="244"/>
    </row>
    <row r="17" spans="1:30" s="7" customFormat="1" ht="18.75" customHeight="1">
      <c r="B17" s="310" t="s">
        <v>125</v>
      </c>
      <c r="C17" s="311"/>
      <c r="D17" s="63"/>
      <c r="E17" s="63"/>
      <c r="F17" s="77"/>
      <c r="G17" s="460"/>
      <c r="H17" s="61"/>
      <c r="I17" s="61"/>
      <c r="J17" s="61"/>
      <c r="K17" s="63"/>
      <c r="L17" s="314"/>
      <c r="M17" s="84"/>
      <c r="N17" s="64"/>
      <c r="O17" s="244"/>
      <c r="P17" s="84"/>
      <c r="Q17" s="61"/>
      <c r="R17" s="61"/>
      <c r="S17" s="63"/>
      <c r="T17" s="63"/>
      <c r="U17" s="314"/>
      <c r="V17" s="93"/>
      <c r="W17" s="61"/>
      <c r="X17" s="61"/>
      <c r="Y17" s="62"/>
      <c r="Z17" s="249"/>
      <c r="AA17" s="731"/>
      <c r="AB17" s="715"/>
      <c r="AC17" s="714"/>
      <c r="AD17" s="244"/>
    </row>
    <row r="18" spans="1:30" s="7" customFormat="1" ht="18.75" customHeight="1">
      <c r="B18" s="310" t="s">
        <v>29</v>
      </c>
      <c r="C18" s="311"/>
      <c r="D18" s="63"/>
      <c r="E18" s="63"/>
      <c r="F18" s="314"/>
      <c r="G18" s="460"/>
      <c r="H18" s="61"/>
      <c r="I18" s="61"/>
      <c r="J18" s="61"/>
      <c r="K18" s="63"/>
      <c r="L18" s="314"/>
      <c r="M18" s="84"/>
      <c r="N18" s="64"/>
      <c r="O18" s="244"/>
      <c r="P18" s="84"/>
      <c r="Q18" s="61"/>
      <c r="R18" s="61"/>
      <c r="S18" s="63"/>
      <c r="T18" s="63"/>
      <c r="U18" s="314"/>
      <c r="V18" s="93"/>
      <c r="W18" s="61"/>
      <c r="X18" s="61"/>
      <c r="Y18" s="62"/>
      <c r="Z18" s="249"/>
      <c r="AA18" s="731"/>
      <c r="AB18" s="715"/>
      <c r="AC18" s="714"/>
      <c r="AD18" s="244"/>
    </row>
    <row r="19" spans="1:30" s="309" customFormat="1" ht="18.75" customHeight="1">
      <c r="A19" s="312"/>
      <c r="B19" s="565" t="s">
        <v>256</v>
      </c>
      <c r="C19" s="565"/>
      <c r="D19" s="566"/>
      <c r="E19" s="566"/>
      <c r="F19" s="567"/>
      <c r="G19" s="568"/>
      <c r="H19" s="569"/>
      <c r="I19" s="569"/>
      <c r="J19" s="570"/>
      <c r="K19" s="566"/>
      <c r="L19" s="720"/>
      <c r="M19" s="571"/>
      <c r="N19" s="572"/>
      <c r="O19" s="573"/>
      <c r="P19" s="571"/>
      <c r="Q19" s="569"/>
      <c r="R19" s="569"/>
      <c r="S19" s="566"/>
      <c r="T19" s="566"/>
      <c r="U19" s="567"/>
      <c r="V19" s="574"/>
      <c r="W19" s="570"/>
      <c r="X19" s="570"/>
      <c r="Y19" s="566"/>
      <c r="Z19" s="724"/>
      <c r="AA19" s="732"/>
      <c r="AB19" s="570"/>
      <c r="AC19" s="716"/>
      <c r="AD19" s="717"/>
    </row>
    <row r="20" spans="1:30" ht="18.75" customHeight="1">
      <c r="B20" s="575"/>
      <c r="C20" s="575"/>
      <c r="D20" s="576"/>
      <c r="E20" s="576"/>
      <c r="F20" s="599"/>
      <c r="G20" s="598"/>
      <c r="H20" s="577"/>
      <c r="I20" s="577"/>
      <c r="J20" s="712"/>
      <c r="K20" s="578"/>
      <c r="L20" s="721"/>
      <c r="M20" s="600"/>
      <c r="N20" s="579"/>
      <c r="O20" s="601"/>
      <c r="P20" s="600"/>
      <c r="Q20" s="577"/>
      <c r="R20" s="577"/>
      <c r="S20" s="722"/>
      <c r="T20" s="722"/>
      <c r="U20" s="723"/>
      <c r="V20" s="727"/>
      <c r="W20" s="728"/>
      <c r="X20" s="728"/>
      <c r="Y20" s="729"/>
      <c r="Z20" s="733"/>
      <c r="AA20" s="718"/>
      <c r="AB20" s="712"/>
      <c r="AC20" s="712"/>
      <c r="AD20" s="719"/>
    </row>
    <row r="21" spans="1:30" ht="18.75" customHeight="1">
      <c r="B21" s="575"/>
      <c r="C21" s="575"/>
      <c r="D21" s="576"/>
      <c r="E21" s="576"/>
      <c r="F21" s="599"/>
      <c r="G21" s="598"/>
      <c r="H21" s="577"/>
      <c r="I21" s="577"/>
      <c r="J21" s="712"/>
      <c r="K21" s="578"/>
      <c r="L21" s="721"/>
      <c r="M21" s="600"/>
      <c r="N21" s="579"/>
      <c r="O21" s="601"/>
      <c r="P21" s="600"/>
      <c r="Q21" s="577"/>
      <c r="R21" s="577"/>
      <c r="S21" s="722"/>
      <c r="T21" s="722"/>
      <c r="U21" s="723"/>
      <c r="V21" s="727"/>
      <c r="W21" s="728"/>
      <c r="X21" s="728"/>
      <c r="Y21" s="729"/>
      <c r="Z21" s="733"/>
      <c r="AA21" s="718"/>
      <c r="AB21" s="712"/>
      <c r="AC21" s="712"/>
      <c r="AD21" s="719"/>
    </row>
    <row r="22" spans="1:30" ht="18.75" customHeight="1">
      <c r="B22" s="575"/>
      <c r="C22" s="575"/>
      <c r="D22" s="576"/>
      <c r="E22" s="576"/>
      <c r="F22" s="599"/>
      <c r="G22" s="598"/>
      <c r="H22" s="577"/>
      <c r="I22" s="577"/>
      <c r="J22" s="712"/>
      <c r="K22" s="578"/>
      <c r="L22" s="721"/>
      <c r="M22" s="600"/>
      <c r="N22" s="579"/>
      <c r="O22" s="601"/>
      <c r="P22" s="600"/>
      <c r="Q22" s="577"/>
      <c r="R22" s="577"/>
      <c r="S22" s="722"/>
      <c r="T22" s="722"/>
      <c r="U22" s="723"/>
      <c r="V22" s="727"/>
      <c r="W22" s="728"/>
      <c r="X22" s="728"/>
      <c r="Y22" s="729"/>
      <c r="Z22" s="733"/>
      <c r="AA22" s="718"/>
      <c r="AB22" s="712"/>
      <c r="AC22" s="712"/>
      <c r="AD22" s="719"/>
    </row>
    <row r="23" spans="1:30" ht="18.75" customHeight="1">
      <c r="B23" s="575"/>
      <c r="C23" s="575"/>
      <c r="D23" s="576"/>
      <c r="E23" s="576"/>
      <c r="F23" s="599"/>
      <c r="G23" s="598"/>
      <c r="H23" s="577"/>
      <c r="I23" s="577"/>
      <c r="J23" s="712"/>
      <c r="K23" s="578"/>
      <c r="L23" s="721"/>
      <c r="M23" s="600"/>
      <c r="N23" s="579"/>
      <c r="O23" s="601"/>
      <c r="P23" s="600"/>
      <c r="Q23" s="577"/>
      <c r="R23" s="577"/>
      <c r="S23" s="722"/>
      <c r="T23" s="722"/>
      <c r="U23" s="723"/>
      <c r="V23" s="727"/>
      <c r="W23" s="728"/>
      <c r="X23" s="728"/>
      <c r="Y23" s="729"/>
      <c r="Z23" s="733"/>
      <c r="AA23" s="718"/>
      <c r="AB23" s="712"/>
      <c r="AC23" s="712"/>
      <c r="AD23" s="719"/>
    </row>
    <row r="24" spans="1:30" ht="18.75" customHeight="1">
      <c r="B24" s="575"/>
      <c r="C24" s="575"/>
      <c r="D24" s="576"/>
      <c r="E24" s="576"/>
      <c r="F24" s="599"/>
      <c r="G24" s="598"/>
      <c r="H24" s="577"/>
      <c r="I24" s="577"/>
      <c r="J24" s="712"/>
      <c r="K24" s="578"/>
      <c r="L24" s="721"/>
      <c r="M24" s="600"/>
      <c r="N24" s="579"/>
      <c r="O24" s="601"/>
      <c r="P24" s="600"/>
      <c r="Q24" s="577"/>
      <c r="R24" s="577"/>
      <c r="S24" s="722"/>
      <c r="T24" s="722"/>
      <c r="U24" s="723"/>
      <c r="V24" s="727"/>
      <c r="W24" s="728"/>
      <c r="X24" s="728"/>
      <c r="Y24" s="729"/>
      <c r="Z24" s="733"/>
      <c r="AA24" s="718"/>
      <c r="AB24" s="712"/>
      <c r="AC24" s="712"/>
      <c r="AD24" s="719"/>
    </row>
    <row r="26" spans="1:30" ht="18.75" customHeight="1">
      <c r="B26" s="246"/>
      <c r="J26" s="308"/>
    </row>
  </sheetData>
  <mergeCells count="30">
    <mergeCell ref="AC4:AD4"/>
    <mergeCell ref="N2:N3"/>
    <mergeCell ref="M2:M3"/>
    <mergeCell ref="T2:T3"/>
    <mergeCell ref="S2:S3"/>
    <mergeCell ref="R2:R3"/>
    <mergeCell ref="Q2:Q3"/>
    <mergeCell ref="P2:P3"/>
    <mergeCell ref="B1:B3"/>
    <mergeCell ref="F2:F3"/>
    <mergeCell ref="E2:E3"/>
    <mergeCell ref="D2:D3"/>
    <mergeCell ref="C1:C3"/>
    <mergeCell ref="D1:F1"/>
    <mergeCell ref="AA1:AD1"/>
    <mergeCell ref="AC2:AD2"/>
    <mergeCell ref="I2:I3"/>
    <mergeCell ref="H2:H3"/>
    <mergeCell ref="G2:G3"/>
    <mergeCell ref="G1:L1"/>
    <mergeCell ref="L2:L3"/>
    <mergeCell ref="K2:K3"/>
    <mergeCell ref="J2:J3"/>
    <mergeCell ref="V2:Z2"/>
    <mergeCell ref="P1:U1"/>
    <mergeCell ref="V1:Z1"/>
    <mergeCell ref="AA2:AB2"/>
    <mergeCell ref="M1:O1"/>
    <mergeCell ref="U2:U3"/>
    <mergeCell ref="O2:O3"/>
  </mergeCells>
  <phoneticPr fontId="31" type="noConversion"/>
  <printOptions horizontalCentered="1" verticalCentered="1"/>
  <pageMargins left="0.19685039370078741" right="0.19685039370078741" top="0.78740157480314965" bottom="0.35433070866141736" header="0.51181102362204722" footer="0.19685039370078741"/>
  <pageSetup paperSize="5" scale="56" orientation="landscape" r:id="rId1"/>
  <headerFooter alignWithMargins="0">
    <oddHeader>&amp;A</oddHeader>
    <oddFooter>Page &amp;P of &amp;N</oddFooter>
  </headerFooter>
  <colBreaks count="1" manualBreakCount="1">
    <brk id="26" max="24"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FF00"/>
  </sheetPr>
  <dimension ref="A1:DB34"/>
  <sheetViews>
    <sheetView tabSelected="1" view="pageBreakPreview" zoomScale="60" zoomScaleNormal="65" workbookViewId="0">
      <pane xSplit="6" ySplit="18" topLeftCell="G19" activePane="bottomRight" state="frozen"/>
      <selection pane="topRight" activeCell="H1" sqref="H1"/>
      <selection pane="bottomLeft" activeCell="A21" sqref="A21"/>
      <selection pane="bottomRight" activeCell="B21" sqref="B21"/>
    </sheetView>
  </sheetViews>
  <sheetFormatPr defaultColWidth="8.6640625" defaultRowHeight="13.8"/>
  <cols>
    <col min="1" max="1" width="8.6640625" style="38"/>
    <col min="2" max="2" width="11" style="38" customWidth="1"/>
    <col min="3" max="3" width="17.88671875" style="38" customWidth="1"/>
    <col min="4" max="6" width="4.33203125" style="36" customWidth="1"/>
    <col min="7" max="7" width="21.5546875" style="38" customWidth="1"/>
    <col min="8" max="8" width="9.44140625" style="38" customWidth="1"/>
    <col min="9" max="9" width="8.6640625" style="38" customWidth="1"/>
    <col min="10" max="10" width="8.6640625" style="39" customWidth="1"/>
    <col min="11" max="12" width="8.6640625" style="38" customWidth="1"/>
    <col min="13" max="13" width="10.5546875" style="38" customWidth="1"/>
    <col min="14" max="14" width="8.6640625" style="38" customWidth="1"/>
    <col min="15" max="15" width="10.5546875" style="40" customWidth="1"/>
    <col min="16" max="16" width="10.109375" style="40" customWidth="1"/>
    <col min="17" max="18" width="10.109375" style="38" customWidth="1"/>
    <col min="19" max="20" width="8.6640625" style="101" customWidth="1"/>
    <col min="21" max="21" width="11.5546875" style="101" customWidth="1"/>
    <col min="22" max="24" width="8.6640625" style="38" customWidth="1"/>
    <col min="25" max="25" width="9.109375" style="38" customWidth="1"/>
    <col min="26" max="26" width="8.6640625" style="38"/>
    <col min="27" max="28" width="8.6640625" style="221" customWidth="1"/>
    <col min="29" max="16384" width="8.6640625" style="38"/>
  </cols>
  <sheetData>
    <row r="1" spans="2:30" s="44" customFormat="1" ht="36.75" customHeight="1">
      <c r="B1" s="869" t="s">
        <v>13</v>
      </c>
      <c r="C1" s="844" t="s">
        <v>14</v>
      </c>
      <c r="D1" s="847" t="s">
        <v>18</v>
      </c>
      <c r="E1" s="848"/>
      <c r="F1" s="848"/>
      <c r="G1" s="815" t="s">
        <v>19</v>
      </c>
      <c r="H1" s="816"/>
      <c r="I1" s="816"/>
      <c r="J1" s="816"/>
      <c r="K1" s="816"/>
      <c r="L1" s="817"/>
      <c r="M1" s="815" t="s">
        <v>20</v>
      </c>
      <c r="N1" s="816"/>
      <c r="O1" s="817"/>
      <c r="P1" s="825" t="s">
        <v>21</v>
      </c>
      <c r="Q1" s="826"/>
      <c r="R1" s="826"/>
      <c r="S1" s="826"/>
      <c r="T1" s="826"/>
      <c r="U1" s="827"/>
      <c r="V1" s="828" t="s">
        <v>22</v>
      </c>
      <c r="W1" s="816"/>
      <c r="X1" s="816"/>
      <c r="Y1" s="816"/>
      <c r="Z1" s="817"/>
      <c r="AA1" s="866" t="s">
        <v>129</v>
      </c>
      <c r="AB1" s="867"/>
      <c r="AC1" s="867"/>
      <c r="AD1" s="868"/>
    </row>
    <row r="2" spans="2:30" s="95" customFormat="1" ht="26.25" customHeight="1">
      <c r="B2" s="870"/>
      <c r="C2" s="845"/>
      <c r="D2" s="842" t="s">
        <v>229</v>
      </c>
      <c r="E2" s="840" t="s">
        <v>232</v>
      </c>
      <c r="F2" s="838" t="s">
        <v>23</v>
      </c>
      <c r="G2" s="813" t="s">
        <v>95</v>
      </c>
      <c r="H2" s="811" t="s">
        <v>7</v>
      </c>
      <c r="I2" s="809" t="s">
        <v>3</v>
      </c>
      <c r="J2" s="809" t="s">
        <v>4</v>
      </c>
      <c r="K2" s="820" t="s">
        <v>0</v>
      </c>
      <c r="L2" s="818" t="s">
        <v>5</v>
      </c>
      <c r="M2" s="852" t="s">
        <v>15</v>
      </c>
      <c r="N2" s="850" t="s">
        <v>6</v>
      </c>
      <c r="O2" s="833" t="s">
        <v>8</v>
      </c>
      <c r="P2" s="860" t="s">
        <v>9</v>
      </c>
      <c r="Q2" s="858" t="s">
        <v>10</v>
      </c>
      <c r="R2" s="809" t="s">
        <v>11</v>
      </c>
      <c r="S2" s="856" t="s">
        <v>24</v>
      </c>
      <c r="T2" s="854" t="s">
        <v>25</v>
      </c>
      <c r="U2" s="831" t="s">
        <v>26</v>
      </c>
      <c r="V2" s="822" t="s">
        <v>162</v>
      </c>
      <c r="W2" s="823"/>
      <c r="X2" s="823"/>
      <c r="Y2" s="823"/>
      <c r="Z2" s="824"/>
      <c r="AA2" s="864" t="s">
        <v>126</v>
      </c>
      <c r="AB2" s="865"/>
      <c r="AC2" s="862" t="s">
        <v>127</v>
      </c>
      <c r="AD2" s="863"/>
    </row>
    <row r="3" spans="2:30" s="47" customFormat="1" ht="42" customHeight="1" thickBot="1">
      <c r="B3" s="871"/>
      <c r="C3" s="846"/>
      <c r="D3" s="843"/>
      <c r="E3" s="841"/>
      <c r="F3" s="839"/>
      <c r="G3" s="814"/>
      <c r="H3" s="812"/>
      <c r="I3" s="810"/>
      <c r="J3" s="810"/>
      <c r="K3" s="821"/>
      <c r="L3" s="819"/>
      <c r="M3" s="853"/>
      <c r="N3" s="851"/>
      <c r="O3" s="834"/>
      <c r="P3" s="861"/>
      <c r="Q3" s="859"/>
      <c r="R3" s="810"/>
      <c r="S3" s="857"/>
      <c r="T3" s="855"/>
      <c r="U3" s="832"/>
      <c r="V3" s="275" t="s">
        <v>163</v>
      </c>
      <c r="W3" s="276" t="s">
        <v>164</v>
      </c>
      <c r="X3" s="276" t="s">
        <v>165</v>
      </c>
      <c r="Y3" s="443" t="s">
        <v>166</v>
      </c>
      <c r="Z3" s="443" t="s">
        <v>167</v>
      </c>
      <c r="AA3" s="278" t="s">
        <v>128</v>
      </c>
      <c r="AB3" s="279" t="s">
        <v>183</v>
      </c>
      <c r="AC3" s="451" t="s">
        <v>128</v>
      </c>
      <c r="AD3" s="280" t="s">
        <v>183</v>
      </c>
    </row>
    <row r="4" spans="2:30" s="7" customFormat="1" ht="20.25" customHeight="1">
      <c r="B4" s="708" t="s">
        <v>255</v>
      </c>
      <c r="C4" s="310"/>
      <c r="D4" s="63"/>
      <c r="E4" s="63"/>
      <c r="F4" s="77"/>
      <c r="G4" s="460"/>
      <c r="H4" s="61"/>
      <c r="I4" s="61"/>
      <c r="J4" s="61"/>
      <c r="K4" s="62"/>
      <c r="L4" s="314"/>
      <c r="M4" s="84"/>
      <c r="N4" s="64"/>
      <c r="O4" s="244"/>
      <c r="P4" s="84"/>
      <c r="Q4" s="64"/>
      <c r="R4" s="61"/>
      <c r="S4" s="63"/>
      <c r="T4" s="63"/>
      <c r="U4" s="244"/>
      <c r="V4" s="93"/>
      <c r="W4" s="61"/>
      <c r="X4" s="61"/>
      <c r="Y4" s="62"/>
      <c r="Z4" s="249"/>
      <c r="AA4" s="441"/>
      <c r="AB4" s="453"/>
      <c r="AC4" s="452"/>
      <c r="AD4" s="244"/>
    </row>
    <row r="5" spans="2:30" s="7" customFormat="1" ht="20.25" customHeight="1">
      <c r="B5" s="708" t="s">
        <v>125</v>
      </c>
      <c r="C5" s="311"/>
      <c r="D5" s="63"/>
      <c r="E5" s="63"/>
      <c r="F5" s="77"/>
      <c r="G5" s="460"/>
      <c r="H5" s="61"/>
      <c r="I5" s="61"/>
      <c r="J5" s="61"/>
      <c r="K5" s="62"/>
      <c r="L5" s="314"/>
      <c r="M5" s="84"/>
      <c r="N5" s="64"/>
      <c r="O5" s="244"/>
      <c r="P5" s="84"/>
      <c r="Q5" s="64"/>
      <c r="R5" s="61"/>
      <c r="S5" s="63"/>
      <c r="T5" s="63"/>
      <c r="U5" s="244"/>
      <c r="V5" s="93"/>
      <c r="W5" s="61"/>
      <c r="X5" s="61"/>
      <c r="Y5" s="62"/>
      <c r="Z5" s="249"/>
      <c r="AA5" s="441"/>
      <c r="AB5" s="453"/>
      <c r="AC5" s="452"/>
      <c r="AD5" s="244"/>
    </row>
    <row r="6" spans="2:30" s="7" customFormat="1" ht="20.25" customHeight="1">
      <c r="B6" s="708" t="s">
        <v>29</v>
      </c>
      <c r="C6" s="311"/>
      <c r="D6" s="63"/>
      <c r="E6" s="63"/>
      <c r="F6" s="314"/>
      <c r="G6" s="460"/>
      <c r="H6" s="61"/>
      <c r="I6" s="61"/>
      <c r="J6" s="61"/>
      <c r="K6" s="62"/>
      <c r="L6" s="314"/>
      <c r="M6" s="84"/>
      <c r="N6" s="64"/>
      <c r="O6" s="244"/>
      <c r="P6" s="84"/>
      <c r="Q6" s="64"/>
      <c r="R6" s="61"/>
      <c r="S6" s="63"/>
      <c r="T6" s="63"/>
      <c r="U6" s="244"/>
      <c r="V6" s="93"/>
      <c r="W6" s="61"/>
      <c r="X6" s="61"/>
      <c r="Y6" s="62"/>
      <c r="Z6" s="249"/>
      <c r="AA6" s="439"/>
      <c r="AB6" s="440"/>
      <c r="AC6" s="452"/>
      <c r="AD6" s="244"/>
    </row>
    <row r="7" spans="2:30" s="7" customFormat="1" ht="20.25" customHeight="1" thickBot="1">
      <c r="B7" s="709" t="s">
        <v>256</v>
      </c>
      <c r="C7" s="472"/>
      <c r="D7" s="464"/>
      <c r="E7" s="464"/>
      <c r="F7" s="473"/>
      <c r="G7" s="461"/>
      <c r="H7" s="462"/>
      <c r="I7" s="462"/>
      <c r="J7" s="463"/>
      <c r="K7" s="464"/>
      <c r="L7" s="465"/>
      <c r="M7" s="466"/>
      <c r="N7" s="467"/>
      <c r="O7" s="468"/>
      <c r="P7" s="466"/>
      <c r="Q7" s="467"/>
      <c r="R7" s="462"/>
      <c r="S7" s="464"/>
      <c r="T7" s="464"/>
      <c r="U7" s="468"/>
      <c r="V7" s="469"/>
      <c r="W7" s="463"/>
      <c r="X7" s="463"/>
      <c r="Y7" s="464"/>
      <c r="Z7" s="465"/>
      <c r="AA7" s="470"/>
      <c r="AB7" s="471"/>
      <c r="AC7" s="458"/>
      <c r="AD7" s="459"/>
    </row>
    <row r="8" spans="2:30" s="103" customFormat="1" ht="20.25" customHeight="1" thickBot="1">
      <c r="B8" s="268" t="s">
        <v>274</v>
      </c>
      <c r="C8" s="104"/>
      <c r="D8" s="105"/>
      <c r="E8" s="105"/>
      <c r="F8" s="106"/>
      <c r="G8" s="318"/>
      <c r="H8" s="104"/>
      <c r="I8" s="104"/>
      <c r="J8" s="104"/>
      <c r="K8" s="105"/>
      <c r="L8" s="270"/>
      <c r="M8" s="107"/>
      <c r="N8" s="151"/>
      <c r="O8" s="269"/>
      <c r="P8" s="107"/>
      <c r="Q8" s="151"/>
      <c r="R8" s="104"/>
      <c r="S8" s="105"/>
      <c r="T8" s="105"/>
      <c r="U8" s="269"/>
      <c r="V8" s="152"/>
      <c r="W8" s="104"/>
      <c r="X8" s="104"/>
      <c r="Y8" s="105"/>
      <c r="Z8" s="269"/>
      <c r="AA8" s="410"/>
      <c r="AB8" s="450"/>
      <c r="AC8" s="450"/>
      <c r="AD8" s="269"/>
    </row>
    <row r="9" spans="2:30" s="7" customFormat="1" ht="20.25" customHeight="1">
      <c r="B9" s="710" t="s">
        <v>255</v>
      </c>
      <c r="C9" s="735"/>
      <c r="D9" s="11"/>
      <c r="E9" s="11"/>
      <c r="F9" s="78"/>
      <c r="G9" s="319"/>
      <c r="H9" s="10"/>
      <c r="I9" s="10"/>
      <c r="J9" s="10"/>
      <c r="K9" s="60"/>
      <c r="L9" s="474"/>
      <c r="M9" s="86"/>
      <c r="N9" s="12"/>
      <c r="O9" s="237"/>
      <c r="P9" s="86"/>
      <c r="Q9" s="12"/>
      <c r="R9" s="10"/>
      <c r="S9" s="11"/>
      <c r="T9" s="11"/>
      <c r="U9" s="237"/>
      <c r="V9" s="94"/>
      <c r="W9" s="10"/>
      <c r="X9" s="10"/>
      <c r="Y9" s="60"/>
      <c r="Z9" s="288"/>
      <c r="AA9" s="409"/>
      <c r="AB9" s="736"/>
      <c r="AC9" s="737"/>
      <c r="AD9" s="237"/>
    </row>
    <row r="10" spans="2:30" s="7" customFormat="1" ht="20.25" customHeight="1">
      <c r="B10" s="710" t="s">
        <v>125</v>
      </c>
      <c r="C10" s="322"/>
      <c r="D10" s="11"/>
      <c r="E10" s="11"/>
      <c r="F10" s="78"/>
      <c r="G10" s="319"/>
      <c r="H10" s="10"/>
      <c r="I10" s="10"/>
      <c r="J10" s="10"/>
      <c r="K10" s="60"/>
      <c r="L10" s="474"/>
      <c r="M10" s="86"/>
      <c r="N10" s="12"/>
      <c r="O10" s="237"/>
      <c r="P10" s="86"/>
      <c r="Q10" s="12"/>
      <c r="R10" s="10"/>
      <c r="S10" s="11"/>
      <c r="T10" s="11"/>
      <c r="U10" s="237"/>
      <c r="V10" s="94"/>
      <c r="W10" s="10"/>
      <c r="X10" s="10"/>
      <c r="Y10" s="60"/>
      <c r="Z10" s="288"/>
      <c r="AA10" s="409"/>
      <c r="AB10" s="736"/>
      <c r="AC10" s="737"/>
      <c r="AD10" s="237"/>
    </row>
    <row r="11" spans="2:30" s="7" customFormat="1" ht="20.25" customHeight="1">
      <c r="B11" s="710" t="s">
        <v>29</v>
      </c>
      <c r="C11" s="322"/>
      <c r="D11" s="11"/>
      <c r="E11" s="11"/>
      <c r="F11" s="474"/>
      <c r="G11" s="319"/>
      <c r="H11" s="10"/>
      <c r="I11" s="10"/>
      <c r="J11" s="10"/>
      <c r="K11" s="60"/>
      <c r="L11" s="474"/>
      <c r="M11" s="86"/>
      <c r="N11" s="12"/>
      <c r="O11" s="237"/>
      <c r="P11" s="86"/>
      <c r="Q11" s="12"/>
      <c r="R11" s="10"/>
      <c r="S11" s="11"/>
      <c r="T11" s="11"/>
      <c r="U11" s="237"/>
      <c r="V11" s="94"/>
      <c r="W11" s="10"/>
      <c r="X11" s="10"/>
      <c r="Y11" s="60"/>
      <c r="Z11" s="288"/>
      <c r="AA11" s="408"/>
      <c r="AB11" s="738"/>
      <c r="AC11" s="737"/>
      <c r="AD11" s="237"/>
    </row>
    <row r="12" spans="2:30" s="7" customFormat="1" ht="20.25" customHeight="1" thickBot="1">
      <c r="B12" s="711" t="s">
        <v>256</v>
      </c>
      <c r="C12" s="739"/>
      <c r="D12" s="287"/>
      <c r="E12" s="287"/>
      <c r="F12" s="740"/>
      <c r="G12" s="741"/>
      <c r="H12" s="262"/>
      <c r="I12" s="262"/>
      <c r="J12" s="742"/>
      <c r="K12" s="287"/>
      <c r="L12" s="743"/>
      <c r="M12" s="285"/>
      <c r="N12" s="286"/>
      <c r="O12" s="744"/>
      <c r="P12" s="285"/>
      <c r="Q12" s="286"/>
      <c r="R12" s="262"/>
      <c r="S12" s="287"/>
      <c r="T12" s="287"/>
      <c r="U12" s="744"/>
      <c r="V12" s="289"/>
      <c r="W12" s="742"/>
      <c r="X12" s="742"/>
      <c r="Y12" s="287"/>
      <c r="Z12" s="743"/>
      <c r="AA12" s="745"/>
      <c r="AB12" s="746"/>
      <c r="AC12" s="747"/>
      <c r="AD12" s="748"/>
    </row>
    <row r="13" spans="2:30" s="103" customFormat="1" ht="20.25" customHeight="1" thickBot="1">
      <c r="B13" s="268" t="s">
        <v>273</v>
      </c>
      <c r="C13" s="104"/>
      <c r="D13" s="105"/>
      <c r="E13" s="105"/>
      <c r="F13" s="106"/>
      <c r="G13" s="318"/>
      <c r="H13" s="104"/>
      <c r="I13" s="104"/>
      <c r="J13" s="104"/>
      <c r="K13" s="105"/>
      <c r="L13" s="270"/>
      <c r="M13" s="107"/>
      <c r="N13" s="151"/>
      <c r="O13" s="269"/>
      <c r="P13" s="107"/>
      <c r="Q13" s="151"/>
      <c r="R13" s="104"/>
      <c r="S13" s="105"/>
      <c r="T13" s="105"/>
      <c r="U13" s="269"/>
      <c r="V13" s="152"/>
      <c r="W13" s="104"/>
      <c r="X13" s="104"/>
      <c r="Y13" s="105"/>
      <c r="Z13" s="269"/>
      <c r="AA13" s="410"/>
      <c r="AB13" s="450"/>
      <c r="AC13" s="450"/>
      <c r="AD13" s="269"/>
    </row>
    <row r="14" spans="2:30" s="7" customFormat="1" ht="20.25" customHeight="1">
      <c r="B14" s="710" t="s">
        <v>255</v>
      </c>
      <c r="C14" s="735"/>
      <c r="D14" s="11"/>
      <c r="E14" s="11"/>
      <c r="F14" s="78"/>
      <c r="G14" s="319"/>
      <c r="H14" s="10"/>
      <c r="I14" s="10"/>
      <c r="J14" s="10"/>
      <c r="K14" s="60"/>
      <c r="L14" s="474"/>
      <c r="M14" s="86"/>
      <c r="N14" s="12"/>
      <c r="O14" s="237"/>
      <c r="P14" s="86"/>
      <c r="Q14" s="12"/>
      <c r="R14" s="10"/>
      <c r="S14" s="11"/>
      <c r="T14" s="11"/>
      <c r="U14" s="237"/>
      <c r="V14" s="94"/>
      <c r="W14" s="10"/>
      <c r="X14" s="10"/>
      <c r="Y14" s="60"/>
      <c r="Z14" s="288"/>
      <c r="AA14" s="409"/>
      <c r="AB14" s="736"/>
      <c r="AC14" s="737"/>
      <c r="AD14" s="237"/>
    </row>
    <row r="15" spans="2:30" s="7" customFormat="1" ht="20.25" customHeight="1">
      <c r="B15" s="710" t="s">
        <v>125</v>
      </c>
      <c r="C15" s="322"/>
      <c r="D15" s="11"/>
      <c r="E15" s="11"/>
      <c r="F15" s="78"/>
      <c r="G15" s="319"/>
      <c r="H15" s="10"/>
      <c r="I15" s="10"/>
      <c r="J15" s="10"/>
      <c r="K15" s="60"/>
      <c r="L15" s="474"/>
      <c r="M15" s="86"/>
      <c r="N15" s="12"/>
      <c r="O15" s="237"/>
      <c r="P15" s="86"/>
      <c r="Q15" s="12"/>
      <c r="R15" s="10"/>
      <c r="S15" s="11"/>
      <c r="T15" s="11"/>
      <c r="U15" s="237"/>
      <c r="V15" s="94"/>
      <c r="W15" s="10"/>
      <c r="X15" s="10"/>
      <c r="Y15" s="60"/>
      <c r="Z15" s="288"/>
      <c r="AA15" s="409"/>
      <c r="AB15" s="736"/>
      <c r="AC15" s="737"/>
      <c r="AD15" s="237"/>
    </row>
    <row r="16" spans="2:30" s="7" customFormat="1" ht="20.25" customHeight="1">
      <c r="B16" s="710" t="s">
        <v>29</v>
      </c>
      <c r="C16" s="322"/>
      <c r="D16" s="11"/>
      <c r="E16" s="11"/>
      <c r="F16" s="474"/>
      <c r="G16" s="319"/>
      <c r="H16" s="10"/>
      <c r="I16" s="10"/>
      <c r="J16" s="10"/>
      <c r="K16" s="60"/>
      <c r="L16" s="474"/>
      <c r="M16" s="86"/>
      <c r="N16" s="12"/>
      <c r="O16" s="237"/>
      <c r="P16" s="86"/>
      <c r="Q16" s="12"/>
      <c r="R16" s="10"/>
      <c r="S16" s="11"/>
      <c r="T16" s="11"/>
      <c r="U16" s="237"/>
      <c r="V16" s="94"/>
      <c r="W16" s="10"/>
      <c r="X16" s="10"/>
      <c r="Y16" s="60"/>
      <c r="Z16" s="288"/>
      <c r="AA16" s="408"/>
      <c r="AB16" s="738"/>
      <c r="AC16" s="737"/>
      <c r="AD16" s="237"/>
    </row>
    <row r="17" spans="1:106" s="7" customFormat="1" ht="20.25" customHeight="1" thickBot="1">
      <c r="B17" s="711" t="s">
        <v>256</v>
      </c>
      <c r="C17" s="739"/>
      <c r="D17" s="287"/>
      <c r="E17" s="287"/>
      <c r="F17" s="740"/>
      <c r="G17" s="741"/>
      <c r="H17" s="262"/>
      <c r="I17" s="262"/>
      <c r="J17" s="742"/>
      <c r="K17" s="287"/>
      <c r="L17" s="743"/>
      <c r="M17" s="285"/>
      <c r="N17" s="286"/>
      <c r="O17" s="744"/>
      <c r="P17" s="285"/>
      <c r="Q17" s="286"/>
      <c r="R17" s="262"/>
      <c r="S17" s="287"/>
      <c r="T17" s="287"/>
      <c r="U17" s="744"/>
      <c r="V17" s="289"/>
      <c r="W17" s="742"/>
      <c r="X17" s="742"/>
      <c r="Y17" s="287"/>
      <c r="Z17" s="743"/>
      <c r="AA17" s="745"/>
      <c r="AB17" s="746"/>
      <c r="AC17" s="747"/>
      <c r="AD17" s="748"/>
    </row>
    <row r="18" spans="1:106" s="103" customFormat="1" ht="20.25" customHeight="1" thickBot="1">
      <c r="B18" s="268" t="s">
        <v>272</v>
      </c>
      <c r="C18" s="104"/>
      <c r="D18" s="105"/>
      <c r="E18" s="105"/>
      <c r="F18" s="106"/>
      <c r="G18" s="318"/>
      <c r="H18" s="104"/>
      <c r="I18" s="104"/>
      <c r="J18" s="104"/>
      <c r="K18" s="105"/>
      <c r="L18" s="270"/>
      <c r="M18" s="107"/>
      <c r="N18" s="151"/>
      <c r="O18" s="269"/>
      <c r="P18" s="107"/>
      <c r="Q18" s="151"/>
      <c r="R18" s="104"/>
      <c r="S18" s="105"/>
      <c r="T18" s="105"/>
      <c r="U18" s="269"/>
      <c r="V18" s="152"/>
      <c r="W18" s="104"/>
      <c r="X18" s="104"/>
      <c r="Y18" s="105"/>
      <c r="Z18" s="269"/>
      <c r="AA18" s="410"/>
      <c r="AB18" s="450"/>
      <c r="AC18" s="450"/>
      <c r="AD18" s="269"/>
    </row>
    <row r="19" spans="1:106" s="7" customFormat="1" ht="12.9" customHeight="1">
      <c r="B19" s="246"/>
      <c r="C19" s="323"/>
      <c r="D19" s="282"/>
      <c r="E19" s="282"/>
      <c r="F19" s="282"/>
      <c r="G19" s="321"/>
      <c r="K19" s="56"/>
      <c r="L19" s="266"/>
      <c r="N19" s="267"/>
      <c r="Q19" s="267"/>
      <c r="S19" s="266"/>
      <c r="T19" s="266"/>
      <c r="V19" s="56"/>
      <c r="W19" s="56"/>
      <c r="X19" s="56"/>
      <c r="Y19" s="56"/>
      <c r="Z19" s="56"/>
      <c r="AA19" s="442"/>
      <c r="AB19" s="442"/>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row>
    <row r="20" spans="1:106" s="312" customFormat="1" ht="18.75" customHeight="1">
      <c r="B20" s="86"/>
      <c r="C20" s="313" t="s">
        <v>161</v>
      </c>
      <c r="D20" s="590"/>
      <c r="E20" s="590"/>
      <c r="F20" s="602"/>
      <c r="G20" s="580"/>
      <c r="H20" s="10"/>
      <c r="I20" s="10"/>
      <c r="J20" s="581"/>
      <c r="K20" s="11"/>
      <c r="L20" s="582"/>
      <c r="M20" s="583"/>
      <c r="N20" s="12"/>
      <c r="O20" s="237"/>
      <c r="P20" s="583"/>
      <c r="Q20" s="12"/>
      <c r="R20" s="10"/>
      <c r="S20" s="11"/>
      <c r="T20" s="11"/>
      <c r="U20" s="237"/>
      <c r="V20" s="584"/>
      <c r="W20" s="581"/>
      <c r="X20" s="581"/>
      <c r="Y20" s="11"/>
      <c r="Z20" s="582"/>
      <c r="AA20" s="586"/>
      <c r="AB20" s="437"/>
      <c r="AC20" s="10"/>
      <c r="AD20" s="237"/>
    </row>
    <row r="21" spans="1:106" s="7" customFormat="1" ht="20.25" customHeight="1">
      <c r="B21" s="85"/>
      <c r="C21" s="322" t="s">
        <v>17</v>
      </c>
      <c r="D21" s="590"/>
      <c r="E21" s="590"/>
      <c r="F21" s="602"/>
      <c r="G21" s="589"/>
      <c r="H21" s="41"/>
      <c r="I21" s="41"/>
      <c r="J21" s="41"/>
      <c r="K21" s="65"/>
      <c r="L21" s="587"/>
      <c r="M21" s="85"/>
      <c r="N21" s="43"/>
      <c r="O21" s="89"/>
      <c r="P21" s="85"/>
      <c r="Q21" s="43"/>
      <c r="R21" s="41"/>
      <c r="S21" s="42"/>
      <c r="T21" s="42"/>
      <c r="U21" s="89"/>
      <c r="V21" s="245"/>
      <c r="W21" s="65"/>
      <c r="X21" s="65"/>
      <c r="Y21" s="65"/>
      <c r="Z21" s="229"/>
      <c r="AA21" s="409"/>
      <c r="AB21" s="449"/>
      <c r="AC21" s="10"/>
      <c r="AD21" s="237"/>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row>
    <row r="22" spans="1:106" s="7" customFormat="1" ht="12.9" customHeight="1">
      <c r="C22" s="323"/>
      <c r="D22" s="282"/>
      <c r="E22" s="282"/>
      <c r="F22" s="282"/>
      <c r="G22" s="321"/>
      <c r="K22" s="56"/>
      <c r="L22" s="266"/>
      <c r="N22" s="267"/>
      <c r="Q22" s="267"/>
      <c r="S22" s="266"/>
      <c r="T22" s="266"/>
      <c r="V22" s="56"/>
      <c r="W22" s="56"/>
      <c r="X22" s="56"/>
      <c r="Y22" s="56"/>
      <c r="Z22" s="56"/>
      <c r="AA22" s="442"/>
      <c r="AB22" s="442"/>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row>
    <row r="23" spans="1:106" s="312" customFormat="1" ht="18.75" customHeight="1">
      <c r="B23" s="86"/>
      <c r="C23" s="313" t="s">
        <v>161</v>
      </c>
      <c r="D23" s="281"/>
      <c r="E23" s="281"/>
      <c r="F23" s="588"/>
      <c r="G23" s="580"/>
      <c r="H23" s="10"/>
      <c r="I23" s="10"/>
      <c r="J23" s="581"/>
      <c r="K23" s="11"/>
      <c r="L23" s="582"/>
      <c r="M23" s="583"/>
      <c r="N23" s="12"/>
      <c r="O23" s="237"/>
      <c r="P23" s="583"/>
      <c r="Q23" s="12"/>
      <c r="R23" s="10"/>
      <c r="S23" s="11"/>
      <c r="T23" s="11"/>
      <c r="U23" s="237"/>
      <c r="V23" s="584"/>
      <c r="W23" s="581"/>
      <c r="X23" s="581"/>
      <c r="Y23" s="11"/>
      <c r="Z23" s="582"/>
      <c r="AA23" s="586"/>
      <c r="AB23" s="437"/>
      <c r="AC23" s="10"/>
      <c r="AD23" s="237"/>
    </row>
    <row r="24" spans="1:106" s="7" customFormat="1" ht="20.25" customHeight="1">
      <c r="B24" s="86"/>
      <c r="C24" s="322" t="s">
        <v>17</v>
      </c>
      <c r="D24" s="281"/>
      <c r="E24" s="281"/>
      <c r="F24" s="564"/>
      <c r="G24" s="320"/>
      <c r="H24" s="10"/>
      <c r="I24" s="10"/>
      <c r="J24" s="10"/>
      <c r="K24" s="60"/>
      <c r="L24" s="78"/>
      <c r="M24" s="86"/>
      <c r="N24" s="12"/>
      <c r="O24" s="90"/>
      <c r="P24" s="86"/>
      <c r="Q24" s="12"/>
      <c r="R24" s="10"/>
      <c r="S24" s="11"/>
      <c r="T24" s="11"/>
      <c r="U24" s="90"/>
      <c r="V24" s="245"/>
      <c r="W24" s="65"/>
      <c r="X24" s="65"/>
      <c r="Y24" s="65"/>
      <c r="Z24" s="229"/>
      <c r="AA24" s="409"/>
      <c r="AB24" s="449"/>
      <c r="AC24" s="10"/>
      <c r="AD24" s="237"/>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row>
    <row r="25" spans="1:106" s="7" customFormat="1" ht="12.9" customHeight="1">
      <c r="C25" s="323"/>
      <c r="D25" s="282"/>
      <c r="E25" s="282"/>
      <c r="F25" s="282"/>
      <c r="G25" s="321"/>
      <c r="K25" s="56"/>
      <c r="L25" s="266"/>
      <c r="N25" s="267"/>
      <c r="Q25" s="267"/>
      <c r="S25" s="266"/>
      <c r="T25" s="266"/>
      <c r="V25" s="56"/>
      <c r="W25" s="56"/>
      <c r="X25" s="56"/>
      <c r="Y25" s="56"/>
      <c r="Z25" s="56"/>
      <c r="AA25" s="442"/>
      <c r="AB25" s="442"/>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row>
    <row r="26" spans="1:106" s="309" customFormat="1" ht="18.75" customHeight="1">
      <c r="A26" s="312"/>
      <c r="B26" s="86"/>
      <c r="C26" s="313" t="s">
        <v>190</v>
      </c>
      <c r="D26" s="11"/>
      <c r="E26" s="11"/>
      <c r="F26" s="474"/>
      <c r="G26" s="580"/>
      <c r="H26" s="10"/>
      <c r="I26" s="10"/>
      <c r="J26" s="581"/>
      <c r="K26" s="11"/>
      <c r="L26" s="582"/>
      <c r="M26" s="583"/>
      <c r="N26" s="12"/>
      <c r="O26" s="237"/>
      <c r="P26" s="583"/>
      <c r="Q26" s="12"/>
      <c r="R26" s="10"/>
      <c r="S26" s="11"/>
      <c r="T26" s="11"/>
      <c r="U26" s="237"/>
      <c r="V26" s="584"/>
      <c r="W26" s="585"/>
      <c r="X26" s="585"/>
      <c r="Y26" s="11"/>
      <c r="Z26" s="582"/>
      <c r="AA26" s="586"/>
      <c r="AB26" s="437"/>
      <c r="AC26" s="10"/>
      <c r="AD26" s="237"/>
    </row>
    <row r="27" spans="1:106" s="309" customFormat="1" ht="18.75" customHeight="1">
      <c r="A27" s="312"/>
      <c r="B27" s="86"/>
      <c r="C27" s="313" t="s">
        <v>161</v>
      </c>
      <c r="D27" s="11"/>
      <c r="E27" s="11"/>
      <c r="F27" s="474"/>
      <c r="G27" s="580"/>
      <c r="H27" s="10"/>
      <c r="I27" s="10"/>
      <c r="J27" s="581"/>
      <c r="K27" s="11"/>
      <c r="L27" s="582"/>
      <c r="M27" s="583"/>
      <c r="N27" s="12"/>
      <c r="O27" s="237"/>
      <c r="P27" s="583"/>
      <c r="Q27" s="12"/>
      <c r="R27" s="10"/>
      <c r="S27" s="11"/>
      <c r="T27" s="11"/>
      <c r="U27" s="237"/>
      <c r="V27" s="584"/>
      <c r="W27" s="585"/>
      <c r="X27" s="585"/>
      <c r="Y27" s="11"/>
      <c r="Z27" s="582"/>
      <c r="AA27" s="586"/>
      <c r="AB27" s="437"/>
      <c r="AC27" s="10"/>
      <c r="AD27" s="237"/>
    </row>
    <row r="28" spans="1:106" s="309" customFormat="1" ht="18.75" customHeight="1">
      <c r="A28" s="312"/>
      <c r="B28" s="86"/>
      <c r="C28" s="313" t="s">
        <v>17</v>
      </c>
      <c r="D28" s="11"/>
      <c r="E28" s="11"/>
      <c r="F28" s="474"/>
      <c r="G28" s="580"/>
      <c r="H28" s="10"/>
      <c r="I28" s="10"/>
      <c r="J28" s="581"/>
      <c r="K28" s="11"/>
      <c r="L28" s="582"/>
      <c r="M28" s="583"/>
      <c r="N28" s="12"/>
      <c r="O28" s="237"/>
      <c r="P28" s="583"/>
      <c r="Q28" s="12"/>
      <c r="R28" s="10"/>
      <c r="S28" s="11"/>
      <c r="T28" s="11"/>
      <c r="U28" s="237"/>
      <c r="V28" s="584"/>
      <c r="W28" s="585"/>
      <c r="X28" s="585"/>
      <c r="Y28" s="11"/>
      <c r="Z28" s="582"/>
      <c r="AA28" s="586"/>
      <c r="AB28" s="437"/>
      <c r="AC28" s="10"/>
      <c r="AD28" s="237"/>
    </row>
    <row r="29" spans="1:106" s="597" customFormat="1" ht="18.75" customHeight="1">
      <c r="A29" s="591"/>
      <c r="B29" s="7"/>
      <c r="C29" s="591"/>
      <c r="D29" s="266"/>
      <c r="E29" s="266"/>
      <c r="F29" s="266"/>
      <c r="G29" s="592"/>
      <c r="H29" s="7"/>
      <c r="I29" s="7"/>
      <c r="J29" s="593"/>
      <c r="K29" s="266"/>
      <c r="L29" s="594"/>
      <c r="M29" s="7"/>
      <c r="N29" s="267"/>
      <c r="O29" s="7"/>
      <c r="P29" s="7"/>
      <c r="Q29" s="267"/>
      <c r="R29" s="7"/>
      <c r="S29" s="266"/>
      <c r="T29" s="266"/>
      <c r="U29" s="7"/>
      <c r="V29" s="266"/>
      <c r="W29" s="594"/>
      <c r="X29" s="594"/>
      <c r="Y29" s="266"/>
      <c r="Z29" s="701"/>
      <c r="AA29" s="700"/>
      <c r="AB29" s="595"/>
      <c r="AC29" s="596"/>
      <c r="AD29" s="596"/>
    </row>
    <row r="30" spans="1:106" s="309" customFormat="1" ht="18.75" customHeight="1">
      <c r="A30" s="312"/>
      <c r="B30" s="86"/>
      <c r="C30" s="313" t="s">
        <v>190</v>
      </c>
      <c r="D30" s="11"/>
      <c r="E30" s="11"/>
      <c r="F30" s="474"/>
      <c r="G30" s="580"/>
      <c r="H30" s="10"/>
      <c r="I30" s="10"/>
      <c r="J30" s="581"/>
      <c r="K30" s="11"/>
      <c r="L30" s="582"/>
      <c r="M30" s="583"/>
      <c r="N30" s="12"/>
      <c r="O30" s="237"/>
      <c r="P30" s="583"/>
      <c r="Q30" s="12"/>
      <c r="R30" s="10"/>
      <c r="S30" s="11"/>
      <c r="T30" s="11"/>
      <c r="U30" s="237"/>
      <c r="V30" s="584"/>
      <c r="W30" s="585"/>
      <c r="X30" s="585"/>
      <c r="Y30" s="11"/>
      <c r="Z30" s="582"/>
      <c r="AA30" s="586"/>
      <c r="AB30" s="437"/>
      <c r="AC30" s="10"/>
      <c r="AD30" s="237"/>
    </row>
    <row r="31" spans="1:106" s="309" customFormat="1" ht="18.75" customHeight="1">
      <c r="A31" s="312"/>
      <c r="B31" s="86"/>
      <c r="C31" s="313" t="s">
        <v>189</v>
      </c>
      <c r="D31" s="11"/>
      <c r="E31" s="11"/>
      <c r="F31" s="474"/>
      <c r="G31" s="580"/>
      <c r="H31" s="10"/>
      <c r="I31" s="10"/>
      <c r="J31" s="581"/>
      <c r="K31" s="11"/>
      <c r="L31" s="582"/>
      <c r="M31" s="583"/>
      <c r="N31" s="12"/>
      <c r="O31" s="237"/>
      <c r="P31" s="583"/>
      <c r="Q31" s="12"/>
      <c r="R31" s="10"/>
      <c r="S31" s="11"/>
      <c r="T31" s="11"/>
      <c r="U31" s="237"/>
      <c r="V31" s="584"/>
      <c r="W31" s="585"/>
      <c r="X31" s="585"/>
      <c r="Y31" s="11"/>
      <c r="Z31" s="582"/>
      <c r="AA31" s="586"/>
      <c r="AB31" s="437"/>
      <c r="AC31" s="10"/>
      <c r="AD31" s="237"/>
    </row>
    <row r="32" spans="1:106" s="309" customFormat="1" ht="18.75" customHeight="1">
      <c r="A32" s="312"/>
      <c r="B32" s="86"/>
      <c r="C32" s="313" t="s">
        <v>17</v>
      </c>
      <c r="D32" s="11"/>
      <c r="E32" s="11"/>
      <c r="F32" s="474"/>
      <c r="G32" s="580"/>
      <c r="H32" s="10"/>
      <c r="I32" s="10"/>
      <c r="J32" s="581"/>
      <c r="K32" s="11"/>
      <c r="L32" s="582"/>
      <c r="M32" s="583"/>
      <c r="N32" s="12"/>
      <c r="O32" s="237"/>
      <c r="P32" s="583"/>
      <c r="Q32" s="12"/>
      <c r="R32" s="10"/>
      <c r="S32" s="11"/>
      <c r="T32" s="11"/>
      <c r="U32" s="237"/>
      <c r="V32" s="584"/>
      <c r="W32" s="585"/>
      <c r="X32" s="585"/>
      <c r="Y32" s="11"/>
      <c r="Z32" s="582"/>
      <c r="AA32" s="586"/>
      <c r="AB32" s="437"/>
      <c r="AC32" s="10"/>
      <c r="AD32" s="237"/>
    </row>
    <row r="33" spans="2:106" s="7" customFormat="1" ht="21.75" customHeight="1">
      <c r="B33" s="246"/>
      <c r="C33" s="323"/>
      <c r="D33" s="282"/>
      <c r="E33" s="282"/>
      <c r="F33" s="282"/>
      <c r="G33" s="321"/>
      <c r="K33" s="56"/>
      <c r="L33" s="266"/>
      <c r="N33" s="267"/>
      <c r="Q33" s="267"/>
      <c r="S33" s="266"/>
      <c r="T33" s="266"/>
      <c r="V33" s="56"/>
      <c r="W33" s="56"/>
      <c r="X33" s="56"/>
      <c r="Y33" s="56"/>
      <c r="Z33" s="56"/>
      <c r="AA33" s="442"/>
      <c r="AB33" s="442"/>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row>
    <row r="34" spans="2:106" ht="17.399999999999999">
      <c r="B34" s="246"/>
    </row>
  </sheetData>
  <mergeCells count="29">
    <mergeCell ref="B1:B3"/>
    <mergeCell ref="C1:C3"/>
    <mergeCell ref="D1:F1"/>
    <mergeCell ref="N2:N3"/>
    <mergeCell ref="O2:O3"/>
    <mergeCell ref="D2:D3"/>
    <mergeCell ref="E2:E3"/>
    <mergeCell ref="F2:F3"/>
    <mergeCell ref="V1:Z1"/>
    <mergeCell ref="G1:L1"/>
    <mergeCell ref="M1:O1"/>
    <mergeCell ref="P1:U1"/>
    <mergeCell ref="AA1:AD1"/>
    <mergeCell ref="AC2:AD2"/>
    <mergeCell ref="AA2:AB2"/>
    <mergeCell ref="V2:Z2"/>
    <mergeCell ref="G2:G3"/>
    <mergeCell ref="H2:H3"/>
    <mergeCell ref="I2:I3"/>
    <mergeCell ref="J2:J3"/>
    <mergeCell ref="K2:K3"/>
    <mergeCell ref="L2:L3"/>
    <mergeCell ref="M2:M3"/>
    <mergeCell ref="R2:R3"/>
    <mergeCell ref="S2:S3"/>
    <mergeCell ref="T2:T3"/>
    <mergeCell ref="U2:U3"/>
    <mergeCell ref="P2:P3"/>
    <mergeCell ref="Q2:Q3"/>
  </mergeCells>
  <printOptions horizontalCentered="1" verticalCentered="1"/>
  <pageMargins left="0.39370078740157483" right="0.39370078740157483" top="0.70866141732283472" bottom="0.74803149606299213" header="0.51181102362204722" footer="0.51181102362204722"/>
  <pageSetup paperSize="5" scale="59" fitToWidth="2" orientation="landscape" r:id="rId1"/>
  <headerFooter alignWithMargins="0">
    <oddHeader>&amp;A</oddHeader>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P25" sqref="P25"/>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Data Entry Checklist </vt:lpstr>
      <vt:lpstr>RW Entry List</vt:lpstr>
      <vt:lpstr>RW Check Selection</vt:lpstr>
      <vt:lpstr>RW Composite Grading</vt:lpstr>
      <vt:lpstr>RW Guidelines</vt:lpstr>
      <vt:lpstr>WRW Quality Profiles</vt:lpstr>
      <vt:lpstr>RW 1st Year Data</vt:lpstr>
      <vt:lpstr>RW 2nd &amp; 3rd Year Data</vt:lpstr>
      <vt:lpstr>Methods</vt:lpstr>
      <vt:lpstr>'Data Entry Checklist '!Print_Area</vt:lpstr>
      <vt:lpstr>'RW 1st Year Data'!Print_Area</vt:lpstr>
      <vt:lpstr>'RW 2nd &amp; 3rd Year Data'!Print_Area</vt:lpstr>
      <vt:lpstr>'RW Guidelines'!Print_Area</vt:lpstr>
      <vt:lpstr>'WRW Quality Profiles'!Print_Area</vt:lpstr>
      <vt:lpstr>'RW Guidelines'!Print_Area_MI</vt:lpstr>
      <vt:lpstr>'RW 1st Year Data'!Print_Titles</vt:lpstr>
      <vt:lpstr>'RW 2nd &amp; 3rd Year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Services</dc:creator>
  <cp:lastModifiedBy>Carly Isaak (CGC/CCG)</cp:lastModifiedBy>
  <cp:lastPrinted>2022-10-18T19:02:29Z</cp:lastPrinted>
  <dcterms:created xsi:type="dcterms:W3CDTF">1998-12-15T14:58:06Z</dcterms:created>
  <dcterms:modified xsi:type="dcterms:W3CDTF">2025-10-15T01:04:55Z</dcterms:modified>
</cp:coreProperties>
</file>